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60" windowHeight="5490" activeTab="2"/>
  </bookViews>
  <sheets>
    <sheet name="Bieu 1" sheetId="1" r:id="rId1"/>
    <sheet name="Bieu 2" sheetId="2" r:id="rId2"/>
    <sheet name="Bieu 3 Quy 1" sheetId="3" r:id="rId3"/>
    <sheet name="nam 2023" sheetId="4" r:id="rId4"/>
    <sheet name="Bieu 3 9t" sheetId="5" r:id="rId5"/>
    <sheet name="Bieu 3 6t" sheetId="6" r:id="rId6"/>
    <sheet name="Bieu 3 Quy 2" sheetId="7" r:id="rId7"/>
    <sheet name="Bieu 3 Quy 3" sheetId="8" r:id="rId8"/>
    <sheet name="Bieu 4" sheetId="9" r:id="rId9"/>
    <sheet name="Bieu 5" sheetId="10" r:id="rId10"/>
    <sheet name="Bieu 6" sheetId="11" r:id="rId11"/>
    <sheet name="Bieu 7" sheetId="12" r:id="rId12"/>
    <sheet name="Bieu 8" sheetId="13" r:id="rId13"/>
  </sheets>
  <definedNames>
    <definedName name="_xlnm.Print_Titles" localSheetId="0">'Bieu 1'!$9:$10</definedName>
    <definedName name="_xlnm.Print_Titles" localSheetId="1">'Bieu 2'!$8:$8</definedName>
    <definedName name="_xlnm.Print_Titles" localSheetId="8">'Bieu 4'!$9:$9</definedName>
    <definedName name="_xlnm.Print_Titles" localSheetId="9">'Bieu 5'!$9:$10</definedName>
    <definedName name="_xlnm.Print_Titles" localSheetId="10">'Bieu 6'!$9:$9</definedName>
    <definedName name="_xlnm.Print_Titles" localSheetId="11">'Bieu 7'!$13:$13</definedName>
    <definedName name="_xlnm.Print_Titles" localSheetId="12">'Bieu 8'!$8:$8</definedName>
  </definedNames>
  <calcPr fullCalcOnLoad="1" iterate="1" iterateCount="100" iterateDelta="0.001"/>
</workbook>
</file>

<file path=xl/sharedStrings.xml><?xml version="1.0" encoding="utf-8"?>
<sst xmlns="http://schemas.openxmlformats.org/spreadsheetml/2006/main" count="2189" uniqueCount="174">
  <si>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</si>
  <si>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</si>
  <si>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</si>
  <si>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</si>
  <si>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</si>
  <si>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</si>
  <si>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</si>
  <si>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</si>
  <si>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</si>
  <si>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</si>
  <si>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</si>
  <si>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</si>
  <si>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</si>
  <si>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</si>
  <si>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</si>
  <si>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</si>
  <si>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</si>
  <si>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</si>
  <si>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</si>
  <si>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</si>
  <si>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</si>
  <si>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</si>
  <si>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</si>
  <si>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</si>
  <si>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</si>
  <si>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</si>
  <si>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</si>
  <si>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</si>
  <si>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</si>
  <si>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</si>
  <si>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</si>
  <si>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</si>
  <si>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</si>
  <si>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</si>
  <si>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</si>
  <si>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</si>
  <si>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</si>
  <si>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</si>
  <si>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</si>
  <si>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</si>
  <si>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</si>
  <si>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</si>
  <si>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</si>
  <si>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</si>
  <si>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</si>
  <si>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</si>
  <si>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</si>
  <si>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</si>
  <si>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</si>
  <si>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</si>
  <si>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</si>
  <si>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</si>
  <si>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</si>
  <si>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</si>
  <si>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</si>
  <si>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</si>
  <si>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</si>
  <si>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</si>
  <si>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</si>
  <si>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</si>
  <si>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</si>
  <si>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</si>
  <si>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</si>
  <si>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</si>
  <si>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</si>
  <si>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</si>
  <si>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</si>
  <si>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</si>
  <si>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</si>
  <si>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</si>
  <si>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</si>
  <si>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</si>
  <si>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</si>
  <si>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</si>
  <si>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</si>
  <si>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</si>
  <si>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</si>
  <si>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</si>
  <si>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</si>
  <si>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</si>
  <si>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</si>
  <si>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</si>
  <si>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CỘNG HÒA XÃ HỘI CHỦ NGHĨA VIỆT NAM</t>
  </si>
  <si>
    <t>Độc lập - Tự do - Hạnh phúc</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</si>
  <si>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</si>
  <si>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</si>
  <si>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</si>
  <si>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</si>
  <si>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</si>
  <si>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</si>
  <si>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</si>
  <si>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</si>
  <si>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</si>
  <si>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</si>
  <si>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</si>
  <si>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</si>
  <si>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</si>
  <si>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</si>
  <si>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</si>
  <si>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</si>
  <si>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</si>
  <si>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</si>
  <si>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</si>
  <si>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</si>
  <si>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</si>
  <si>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</si>
  <si>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1"/>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</si>
  <si>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</si>
  <si>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</si>
  <si>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</si>
  <si>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</si>
  <si>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</si>
  <si>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</si>
  <si>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</si>
  <si>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</si>
  <si>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</si>
  <si>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</si>
  <si>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</si>
  <si>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</si>
  <si>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</si>
  <si>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</si>
  <si>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</si>
  <si>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</si>
  <si>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 xml:space="preserve">         Căn cứ Thông tư số 90 /2018/TT-BTC ngày 28  tháng 09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</si>
  <si>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Biểu số 3 - Ban hành kèm theo Thông tư số 90/2018/TT-BTC    ngày 28   tháng 09   năm 2018 của Bộ Tài chính</t>
  </si>
  <si>
    <t xml:space="preserve">  Đơn vị: Bệnh viện Bãi Cháy</t>
  </si>
  <si>
    <t>Kế toán trưởng</t>
  </si>
  <si>
    <t xml:space="preserve"> Chương: 423</t>
  </si>
  <si>
    <t>Nguyễn Thị Hiếu</t>
  </si>
  <si>
    <t>Lê Ngọc Dũng</t>
  </si>
  <si>
    <t xml:space="preserve">        Thủ trưởng đơn vị</t>
  </si>
  <si>
    <t xml:space="preserve">            Ngày     tháng     năm 2023</t>
  </si>
  <si>
    <t>CÔNG KHAI THỰC HIỆN DỰ TOÁN THU- CHI NGÂN SÁCH  NĂM 2022</t>
  </si>
  <si>
    <t xml:space="preserve">    Bệnh viện Bãi Cháy công khai tình hình thực hiện dự toán thu-chi ngân sách  năm 2022 như sau:</t>
  </si>
  <si>
    <t xml:space="preserve">Ước thực
hiện </t>
  </si>
  <si>
    <t>Ước thực hiện năm  nay so với cùng kỳ năm trước (tỷ lệ %)</t>
  </si>
  <si>
    <t>Quảng Ninh, ngày     tháng     năm 2023</t>
  </si>
  <si>
    <t>Chi sự nghiệp</t>
  </si>
  <si>
    <t>Ước thực hiện quý  này so với cùng kỳ năm trước (tỷ lệ %)</t>
  </si>
  <si>
    <t xml:space="preserve"> Số thu nghiệp</t>
  </si>
  <si>
    <t>Thu dịch vụ</t>
  </si>
  <si>
    <t>Dịch vụ sự nghiệp</t>
  </si>
  <si>
    <t>Ước thực
hiện quý 1</t>
  </si>
  <si>
    <t>(Kèm theo Quyết định số      ngày     tháng    năm 2023)</t>
  </si>
  <si>
    <t xml:space="preserve">         Giám đốc</t>
  </si>
  <si>
    <t xml:space="preserve">                  Ngày     tháng     năm 2023</t>
  </si>
  <si>
    <t>CÔNG KHAI THỰC HIỆN DỰ TOÁN THU- CHI NGÂN SÁCH QUÝ 2 NĂM 2023</t>
  </si>
  <si>
    <t>Ước thực
hiện quý 2</t>
  </si>
  <si>
    <t>6t</t>
  </si>
  <si>
    <t>q2</t>
  </si>
  <si>
    <t>CÔNG KHAI THỰC HIỆN DỰ TOÁN THU- CHI NGÂN SÁCH 6 THÁNG ĐẦU NĂM 2023</t>
  </si>
  <si>
    <t>Ước thực
hiện 6 tháng đầu năm</t>
  </si>
  <si>
    <t xml:space="preserve">         Căn cứ Thông tư số 90 /2018/TT-BTC ngày 28  tháng 09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</si>
  <si>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Bệnh viện Bãi Cháy công khai tình hình thực hiện dự toán thu-chi ngân sách 6 tháng đầu năm 2023 như sau:</t>
  </si>
  <si>
    <t>Bệnh viện Bãi Cháy công khai tình hình thực hiện dự toán thu-chi ngân sách quý 2 năm 2023 như sau:</t>
  </si>
  <si>
    <t>CÔNG KHAI THỰC HIỆN DỰ TOÁN THU- CHI NGÂN SÁCH 9 THÁNG  NĂM 2023</t>
  </si>
  <si>
    <t>CÔNG KHAI THỰC HIỆN DỰ TOÁN THU- CHI NGÂN SÁCH QUÝ 3 NĂM 2023</t>
  </si>
  <si>
    <t>Bệnh viện Bãi Cháy công khai tình hình thực hiện dự toán thu-chi ngân sách quý 3 năm 2023 như sau:</t>
  </si>
  <si>
    <t>Ước thực
hiện quý 3</t>
  </si>
  <si>
    <t>q3</t>
  </si>
  <si>
    <t>Ước thực
hiện 9 tháng đầu năm</t>
  </si>
  <si>
    <t xml:space="preserve">        Bệnh viện Bãi Cháy công khai tình hình thực hiện dự toán thu-chi ngân sách 9 tháng đầu năm 2023 như sau:</t>
  </si>
  <si>
    <t xml:space="preserve">        Bệnh viện Bãi Cháy công khai tình hình thực hiện dự toán thu-chi ngân sách năm 2023 như sau:</t>
  </si>
  <si>
    <t>Ước thực
hiện  năm</t>
  </si>
  <si>
    <t>Ước thực hiện kỳ này so với cùng kỳ năm trước (tỷ lệ %)</t>
  </si>
  <si>
    <t xml:space="preserve">                  Ngày     tháng     năm 2024</t>
  </si>
  <si>
    <t>(Kèm theo Quyết định số 192 ngày 05 tháng 02  năm 2023)</t>
  </si>
  <si>
    <t xml:space="preserve">  Đơn vị: Bệnh viện Sản Nhi</t>
  </si>
  <si>
    <t>CÔNG KHAI THỰC HIỆN DỰ TOÁN THU- CHI NGÂN SÁCH QUÝ 1 NĂM 2024</t>
  </si>
  <si>
    <t>(Kèm theo Quyết định số 441 ngày 09 tháng 04 năm 2024)</t>
  </si>
  <si>
    <t xml:space="preserve">    Bệnh viện Sản Nhi Quảng Ninh công khai tình hình thực hiện dự toán thu-chi ngân sách quý 1 năm 2024 như sau:</t>
  </si>
  <si>
    <t>Bùi Minh Cường</t>
  </si>
  <si>
    <t>Lập biểu</t>
  </si>
  <si>
    <t>Trần Thị Thanh Hiếu</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</si>
</sst>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 #,##0_-;\-* #,##0_-;_-* &quot;-&quot;_-;_-@_-"/>
    <numFmt numFmtId="170" formatCode="_-&quot;XDR&quot;* #,##0.00_-;\-&quot;XDR&quot;* #,##0.00_-;_-&quot;XDR&quot;* &quot;-&quot;??_-;_-@_-"/>
    <numFmt numFmtId="171" formatCode="_-* #,##0.00_-;\-* #,##0.00_-;_-* &quot;-&quot;??_-;_-@_-"/>
    <numFmt numFmtId="172" formatCode="0.000000"/>
    <numFmt numFmtId="173" formatCode="0.00000"/>
    <numFmt numFmtId="174" formatCode="0.0000"/>
    <numFmt numFmtId="175" formatCode="0.000"/>
    <numFmt numFmtId="176" formatCode="0.0"/>
    <numFmt numFmtId="177" formatCode="0.0000000"/>
  </numFmts>
  <fonts count="54">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1"/>
    </font>
    <font>
      <sz val="12"/>
      <color indexed="9"/>
      <name val="Times New Roman"/>
      <family val="1"/>
    </font>
    <font>
      <i/>
      <sz val="12"/>
      <color indexed="9"/>
      <name val="Times New Roman"/>
      <family val="1"/>
    </font>
    <font>
      <sz val="12"/>
      <color indexed="9"/>
      <name val=".VnTime"/>
      <family val="2"/>
    </font>
    <font>
      <b/>
      <i/>
      <sz val="12"/>
      <color indexed="9"/>
      <name val="Times New Roman"/>
      <family val="1"/>
    </font>
    <font>
      <i/>
      <sz val="12"/>
      <color indexed="9"/>
      <name val=".VnTime"/>
      <family val="2"/>
    </font>
    <font>
      <b/>
      <sz val="11"/>
      <color indexed="9"/>
      <name val="Times New Roman"/>
      <family val="1"/>
    </font>
    <font>
      <i/>
      <sz val="12"/>
      <color indexed="9"/>
      <name val="Arial"/>
      <family val="2"/>
    </font>
    <font>
      <i/>
      <sz val="14"/>
      <color indexed="9"/>
      <name val="Times New Roman"/>
      <family val="1"/>
    </font>
    <font>
      <b/>
      <sz val="14"/>
      <color indexed="9"/>
      <name val="Times New Roman"/>
      <family val="1"/>
    </font>
    <font>
      <sz val="13"/>
      <color indexed="9"/>
      <name val="Times New Roman"/>
      <family val="1"/>
    </font>
    <font>
      <i/>
      <sz val="13"/>
      <color indexed="9"/>
      <name val="Times New Roman"/>
      <family val="1"/>
    </font>
    <font>
      <b/>
      <sz val="13"/>
      <color indexed="9"/>
      <name val="Times New Roman"/>
      <family val="1"/>
    </font>
    <font>
      <sz val="9"/>
      <color indexed="9"/>
      <name val="Times New Roman"/>
      <family val="1"/>
    </font>
    <font>
      <sz val="13"/>
      <color indexed="9"/>
      <name val="Arial"/>
      <family val="2"/>
    </font>
    <font>
      <b/>
      <sz val="13"/>
      <color indexed="9"/>
      <name val="Arial"/>
      <family val="2"/>
    </font>
    <font>
      <sz val="11"/>
      <color indexed="9"/>
      <name val="Calibri"/>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9"/>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hair">
        <color indexed="9"/>
      </bottom>
    </border>
    <border>
      <left style="thin">
        <color indexed="9"/>
      </left>
      <right style="thin">
        <color indexed="9"/>
      </right>
      <top style="hair">
        <color indexed="9"/>
      </top>
      <bottom style="hair">
        <color indexed="9"/>
      </bottom>
    </border>
    <border>
      <left style="thin">
        <color indexed="9"/>
      </left>
      <right style="thin">
        <color indexed="9"/>
      </right>
      <top style="hair">
        <color indexed="9"/>
      </top>
      <bottom style="thin">
        <color indexed="9"/>
      </bottom>
    </border>
    <border>
      <left>
        <color indexed="63"/>
      </left>
      <right>
        <color indexed="63"/>
      </right>
      <top>
        <color indexed="63"/>
      </top>
      <bottom style="thin">
        <color indexed="9"/>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28">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3" fontId="4" fillId="0" borderId="10" xfId="0" applyNumberFormat="1" applyFont="1" applyFill="1" applyBorder="1" applyAlignment="1" applyProtection="1">
      <alignment/>
      <protection/>
    </xf>
    <xf numFmtId="3" fontId="6" fillId="0" borderId="10" xfId="0" applyNumberFormat="1" applyFont="1" applyFill="1" applyBorder="1" applyAlignment="1" applyProtection="1">
      <alignment/>
      <protection/>
    </xf>
    <xf numFmtId="3" fontId="5" fillId="0" borderId="10" xfId="0" applyNumberFormat="1" applyFont="1" applyFill="1" applyBorder="1" applyAlignment="1" applyProtection="1">
      <alignment/>
      <protection/>
    </xf>
    <xf numFmtId="0" fontId="2" fillId="0" borderId="0" xfId="0" applyFont="1" applyFill="1" applyAlignment="1" applyProtection="1">
      <alignment/>
      <protection/>
    </xf>
    <xf numFmtId="0" fontId="0" fillId="0" borderId="0" xfId="0" applyFont="1" applyFill="1" applyAlignment="1" applyProtection="1">
      <alignment/>
      <protection/>
    </xf>
    <xf numFmtId="0" fontId="16" fillId="0" borderId="0" xfId="0" applyFont="1" applyFill="1" applyAlignment="1" applyProtection="1">
      <alignment/>
      <protection/>
    </xf>
    <xf numFmtId="0" fontId="14" fillId="0" borderId="0" xfId="0" applyFont="1" applyFill="1" applyAlignment="1" applyProtection="1">
      <alignment/>
      <protection/>
    </xf>
    <xf numFmtId="0" fontId="18" fillId="0" borderId="0" xfId="0" applyFont="1" applyFill="1" applyAlignment="1" applyProtection="1">
      <alignment/>
      <protection/>
    </xf>
    <xf numFmtId="0" fontId="14" fillId="0" borderId="0" xfId="0" applyFont="1" applyFill="1" applyAlignment="1" applyProtection="1">
      <alignment horizontal="center"/>
      <protection/>
    </xf>
    <xf numFmtId="3" fontId="5" fillId="0" borderId="10" xfId="0" applyNumberFormat="1" applyFont="1" applyFill="1" applyBorder="1" applyAlignment="1" applyProtection="1">
      <alignment horizontal="right" vertical="top" wrapText="1"/>
      <protection/>
    </xf>
    <xf numFmtId="176" fontId="5" fillId="0" borderId="10" xfId="0" applyNumberFormat="1" applyFont="1" applyFill="1" applyBorder="1" applyAlignment="1" applyProtection="1">
      <alignment/>
      <protection/>
    </xf>
    <xf numFmtId="0" fontId="4" fillId="0" borderId="13" xfId="0" applyFont="1" applyFill="1" applyBorder="1" applyAlignment="1" applyProtection="1">
      <alignment horizontal="center"/>
      <protection/>
    </xf>
    <xf numFmtId="0" fontId="4" fillId="0" borderId="13" xfId="0" applyFont="1" applyFill="1" applyBorder="1" applyAlignment="1" applyProtection="1">
      <alignment wrapText="1"/>
      <protection/>
    </xf>
    <xf numFmtId="0" fontId="8" fillId="0" borderId="13" xfId="0" applyFont="1" applyFill="1" applyBorder="1" applyAlignment="1" applyProtection="1">
      <alignment horizontal="center"/>
      <protection/>
    </xf>
    <xf numFmtId="0" fontId="6" fillId="0" borderId="13"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4" fillId="0" borderId="14" xfId="0" applyFont="1" applyFill="1" applyBorder="1" applyAlignment="1" applyProtection="1">
      <alignment wrapText="1"/>
      <protection/>
    </xf>
    <xf numFmtId="0" fontId="4" fillId="0" borderId="14" xfId="0" applyFont="1" applyFill="1" applyBorder="1" applyAlignment="1" applyProtection="1">
      <alignment vertical="top" wrapText="1"/>
      <protection/>
    </xf>
    <xf numFmtId="0" fontId="5" fillId="0" borderId="14" xfId="0" applyFont="1" applyFill="1" applyBorder="1" applyAlignment="1" applyProtection="1">
      <alignment/>
      <protection/>
    </xf>
    <xf numFmtId="0" fontId="5" fillId="0" borderId="14" xfId="0" applyFont="1" applyFill="1" applyBorder="1" applyAlignment="1" applyProtection="1">
      <alignment horizontal="center"/>
      <protection/>
    </xf>
    <xf numFmtId="0" fontId="5" fillId="0" borderId="14" xfId="0" applyFont="1" applyFill="1" applyBorder="1" applyAlignment="1" applyProtection="1">
      <alignment wrapText="1"/>
      <protection/>
    </xf>
    <xf numFmtId="0" fontId="5" fillId="0" borderId="14" xfId="0" applyFont="1" applyFill="1" applyBorder="1" applyAlignment="1" applyProtection="1">
      <alignment horizontal="justify" vertical="top" wrapText="1"/>
      <protection/>
    </xf>
    <xf numFmtId="3" fontId="5" fillId="0" borderId="14" xfId="0" applyNumberFormat="1" applyFont="1" applyFill="1" applyBorder="1" applyAlignment="1" applyProtection="1">
      <alignment horizontal="right" vertical="center" wrapText="1"/>
      <protection/>
    </xf>
    <xf numFmtId="176" fontId="5" fillId="0" borderId="14" xfId="0" applyNumberFormat="1" applyFont="1" applyFill="1" applyBorder="1" applyAlignment="1" applyProtection="1">
      <alignment horizontal="right" vertical="center"/>
      <protection/>
    </xf>
    <xf numFmtId="0" fontId="5" fillId="0" borderId="14" xfId="0" applyFont="1" applyFill="1" applyBorder="1" applyAlignment="1" applyProtection="1">
      <alignment horizontal="right" vertical="center" wrapText="1"/>
      <protection/>
    </xf>
    <xf numFmtId="0" fontId="5" fillId="0" borderId="14" xfId="0" applyFont="1" applyFill="1" applyBorder="1" applyAlignment="1" applyProtection="1">
      <alignment horizontal="right" vertical="center"/>
      <protection/>
    </xf>
    <xf numFmtId="0" fontId="8" fillId="0" borderId="14" xfId="0" applyFont="1" applyFill="1" applyBorder="1" applyAlignment="1" applyProtection="1">
      <alignment horizontal="center"/>
      <protection/>
    </xf>
    <xf numFmtId="0" fontId="8" fillId="0" borderId="14" xfId="0" applyFont="1" applyFill="1" applyBorder="1" applyAlignment="1" applyProtection="1">
      <alignment wrapText="1"/>
      <protection/>
    </xf>
    <xf numFmtId="0" fontId="4" fillId="0" borderId="14" xfId="0" applyFont="1" applyFill="1" applyBorder="1" applyAlignment="1" applyProtection="1">
      <alignment horizontal="right" vertical="center" wrapText="1"/>
      <protection/>
    </xf>
    <xf numFmtId="0" fontId="6" fillId="0" borderId="14" xfId="0" applyFont="1" applyFill="1" applyBorder="1" applyAlignment="1" applyProtection="1">
      <alignment horizontal="right" vertical="center" wrapText="1"/>
      <protection/>
    </xf>
    <xf numFmtId="0" fontId="8" fillId="0" borderId="14" xfId="0" applyFont="1" applyFill="1" applyBorder="1" applyAlignment="1" applyProtection="1">
      <alignment horizontal="right" vertical="center"/>
      <protection/>
    </xf>
    <xf numFmtId="0" fontId="9" fillId="0" borderId="14" xfId="0" applyFont="1" applyFill="1" applyBorder="1" applyAlignment="1" applyProtection="1">
      <alignment horizontal="right" vertical="center"/>
      <protection/>
    </xf>
    <xf numFmtId="0" fontId="4" fillId="0" borderId="14" xfId="0" applyFont="1" applyFill="1" applyBorder="1" applyAlignment="1" applyProtection="1">
      <alignment horizontal="right" vertical="center"/>
      <protection/>
    </xf>
    <xf numFmtId="0" fontId="6" fillId="0" borderId="14" xfId="0" applyFont="1" applyFill="1" applyBorder="1" applyAlignment="1" applyProtection="1">
      <alignment horizontal="right" vertical="center"/>
      <protection/>
    </xf>
    <xf numFmtId="3" fontId="4" fillId="0" borderId="14" xfId="0" applyNumberFormat="1" applyFont="1" applyFill="1" applyBorder="1" applyAlignment="1" applyProtection="1">
      <alignment horizontal="right" vertical="center"/>
      <protection/>
    </xf>
    <xf numFmtId="0" fontId="5" fillId="0" borderId="15" xfId="0" applyFont="1" applyFill="1" applyBorder="1" applyAlignment="1" applyProtection="1">
      <alignment horizontal="center"/>
      <protection/>
    </xf>
    <xf numFmtId="0" fontId="5" fillId="0" borderId="15" xfId="0" applyFont="1" applyFill="1" applyBorder="1" applyAlignment="1" applyProtection="1">
      <alignment wrapText="1"/>
      <protection/>
    </xf>
    <xf numFmtId="3" fontId="5" fillId="0" borderId="15" xfId="0" applyNumberFormat="1" applyFont="1" applyFill="1" applyBorder="1" applyAlignment="1" applyProtection="1">
      <alignment horizontal="right" vertical="center"/>
      <protection/>
    </xf>
    <xf numFmtId="3" fontId="6" fillId="0" borderId="15" xfId="0" applyNumberFormat="1" applyFont="1" applyFill="1" applyBorder="1" applyAlignment="1" applyProtection="1">
      <alignment horizontal="right" vertical="center"/>
      <protection/>
    </xf>
    <xf numFmtId="0" fontId="6" fillId="0" borderId="0" xfId="0" applyFont="1" applyFill="1" applyAlignment="1" applyProtection="1">
      <alignment horizontal="center"/>
      <protection/>
    </xf>
    <xf numFmtId="3" fontId="0" fillId="0" borderId="0" xfId="0" applyNumberFormat="1" applyFill="1" applyAlignment="1" applyProtection="1">
      <alignment/>
      <protection/>
    </xf>
    <xf numFmtId="3" fontId="2" fillId="0" borderId="0" xfId="0" applyNumberFormat="1" applyFont="1" applyFill="1" applyAlignment="1" applyProtection="1">
      <alignment/>
      <protection/>
    </xf>
    <xf numFmtId="0" fontId="16" fillId="0" borderId="0" xfId="0" applyFont="1" applyFill="1" applyAlignment="1" applyProtection="1">
      <alignment horizontal="center"/>
      <protection/>
    </xf>
    <xf numFmtId="0" fontId="19"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right"/>
      <protection/>
    </xf>
    <xf numFmtId="0" fontId="5" fillId="0" borderId="0" xfId="0" applyFont="1" applyFill="1" applyAlignment="1" applyProtection="1">
      <alignment/>
      <protection/>
    </xf>
    <xf numFmtId="0" fontId="16" fillId="0" borderId="0" xfId="0" applyFont="1" applyFill="1" applyAlignment="1" applyProtection="1">
      <alignment horizontal="center"/>
      <protection/>
    </xf>
    <xf numFmtId="0" fontId="14" fillId="0" borderId="0" xfId="0" applyFont="1" applyFill="1" applyAlignment="1" applyProtection="1">
      <alignment horizontal="left" wrapText="1"/>
      <protection/>
    </xf>
    <xf numFmtId="0" fontId="6" fillId="0" borderId="16" xfId="0" applyFont="1" applyFill="1" applyBorder="1" applyAlignment="1" applyProtection="1">
      <alignment horizontal="right"/>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5" fillId="0" borderId="0" xfId="0" applyFont="1" applyFill="1" applyAlignment="1" applyProtection="1">
      <alignment horizontal="right"/>
      <protection/>
    </xf>
    <xf numFmtId="0" fontId="14" fillId="0" borderId="0" xfId="0" applyFont="1" applyFill="1" applyAlignment="1" applyProtection="1">
      <alignment horizontal="left"/>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15" fillId="0" borderId="0" xfId="0" applyFont="1" applyFill="1" applyAlignment="1" applyProtection="1">
      <alignment horizontal="center"/>
      <protection/>
    </xf>
    <xf numFmtId="0" fontId="14" fillId="0" borderId="0" xfId="0" applyFont="1" applyFill="1" applyAlignment="1" applyProtection="1">
      <alignment horizontal="center"/>
      <protection/>
    </xf>
    <xf numFmtId="0" fontId="0" fillId="0" borderId="0" xfId="0" applyFill="1" applyAlignment="1" applyProtection="1">
      <alignment/>
      <protection/>
    </xf>
    <xf numFmtId="0" fontId="6" fillId="0" borderId="16" xfId="0" applyFont="1" applyFill="1" applyBorder="1" applyAlignment="1" applyProtection="1">
      <alignment horizontal="center"/>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12" fillId="0" borderId="0" xfId="0" applyFont="1" applyFill="1" applyAlignment="1" applyProtection="1">
      <alignment horizontal="center"/>
      <protection/>
    </xf>
    <xf numFmtId="0" fontId="6" fillId="0" borderId="0" xfId="0" applyFont="1" applyFill="1" applyAlignment="1" applyProtection="1">
      <alignment horizontal="left"/>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xdr:row>
      <xdr:rowOff>9525</xdr:rowOff>
    </xdr:from>
    <xdr:to>
      <xdr:col>5</xdr:col>
      <xdr:colOff>295275</xdr:colOff>
      <xdr:row>3</xdr:row>
      <xdr:rowOff>9525</xdr:rowOff>
    </xdr:to>
    <xdr:sp>
      <xdr:nvSpPr>
        <xdr:cNvPr id="1" name="Straight Connector 4"/>
        <xdr:cNvSpPr>
          <a:spLocks/>
        </xdr:cNvSpPr>
      </xdr:nvSpPr>
      <xdr:spPr>
        <a:xfrm>
          <a:off x="4476750" y="752475"/>
          <a:ext cx="12477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4</xdr:row>
      <xdr:rowOff>9525</xdr:rowOff>
    </xdr:from>
    <xdr:to>
      <xdr:col>5</xdr:col>
      <xdr:colOff>295275</xdr:colOff>
      <xdr:row>4</xdr:row>
      <xdr:rowOff>9525</xdr:rowOff>
    </xdr:to>
    <xdr:sp>
      <xdr:nvSpPr>
        <xdr:cNvPr id="1" name="Straight Connector 1"/>
        <xdr:cNvSpPr>
          <a:spLocks/>
        </xdr:cNvSpPr>
      </xdr:nvSpPr>
      <xdr:spPr>
        <a:xfrm>
          <a:off x="5143500" y="1047750"/>
          <a:ext cx="11049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xdr:colOff>
      <xdr:row>62</xdr:row>
      <xdr:rowOff>9525</xdr:rowOff>
    </xdr:from>
    <xdr:to>
      <xdr:col>5</xdr:col>
      <xdr:colOff>295275</xdr:colOff>
      <xdr:row>62</xdr:row>
      <xdr:rowOff>9525</xdr:rowOff>
    </xdr:to>
    <xdr:sp>
      <xdr:nvSpPr>
        <xdr:cNvPr id="2" name="Straight Connector 2"/>
        <xdr:cNvSpPr>
          <a:spLocks/>
        </xdr:cNvSpPr>
      </xdr:nvSpPr>
      <xdr:spPr>
        <a:xfrm>
          <a:off x="5143500" y="15039975"/>
          <a:ext cx="11049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4</xdr:row>
      <xdr:rowOff>9525</xdr:rowOff>
    </xdr:from>
    <xdr:to>
      <xdr:col>5</xdr:col>
      <xdr:colOff>295275</xdr:colOff>
      <xdr:row>4</xdr:row>
      <xdr:rowOff>9525</xdr:rowOff>
    </xdr:to>
    <xdr:sp>
      <xdr:nvSpPr>
        <xdr:cNvPr id="1" name="Straight Connector 1"/>
        <xdr:cNvSpPr>
          <a:spLocks/>
        </xdr:cNvSpPr>
      </xdr:nvSpPr>
      <xdr:spPr>
        <a:xfrm>
          <a:off x="5143500" y="1047750"/>
          <a:ext cx="11049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xdr:colOff>
      <xdr:row>62</xdr:row>
      <xdr:rowOff>9525</xdr:rowOff>
    </xdr:from>
    <xdr:to>
      <xdr:col>5</xdr:col>
      <xdr:colOff>295275</xdr:colOff>
      <xdr:row>62</xdr:row>
      <xdr:rowOff>9525</xdr:rowOff>
    </xdr:to>
    <xdr:sp>
      <xdr:nvSpPr>
        <xdr:cNvPr id="2" name="Straight Connector 2"/>
        <xdr:cNvSpPr>
          <a:spLocks/>
        </xdr:cNvSpPr>
      </xdr:nvSpPr>
      <xdr:spPr>
        <a:xfrm>
          <a:off x="5143500" y="15039975"/>
          <a:ext cx="11049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4</xdr:row>
      <xdr:rowOff>9525</xdr:rowOff>
    </xdr:from>
    <xdr:to>
      <xdr:col>5</xdr:col>
      <xdr:colOff>295275</xdr:colOff>
      <xdr:row>4</xdr:row>
      <xdr:rowOff>9525</xdr:rowOff>
    </xdr:to>
    <xdr:sp>
      <xdr:nvSpPr>
        <xdr:cNvPr id="1" name="Straight Connector 1"/>
        <xdr:cNvSpPr>
          <a:spLocks/>
        </xdr:cNvSpPr>
      </xdr:nvSpPr>
      <xdr:spPr>
        <a:xfrm>
          <a:off x="4953000" y="1047750"/>
          <a:ext cx="12477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xdr:colOff>
      <xdr:row>62</xdr:row>
      <xdr:rowOff>9525</xdr:rowOff>
    </xdr:from>
    <xdr:to>
      <xdr:col>5</xdr:col>
      <xdr:colOff>295275</xdr:colOff>
      <xdr:row>62</xdr:row>
      <xdr:rowOff>9525</xdr:rowOff>
    </xdr:to>
    <xdr:sp>
      <xdr:nvSpPr>
        <xdr:cNvPr id="2" name="Straight Connector 2"/>
        <xdr:cNvSpPr>
          <a:spLocks/>
        </xdr:cNvSpPr>
      </xdr:nvSpPr>
      <xdr:spPr>
        <a:xfrm>
          <a:off x="4953000" y="14906625"/>
          <a:ext cx="12477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4</xdr:row>
      <xdr:rowOff>9525</xdr:rowOff>
    </xdr:from>
    <xdr:to>
      <xdr:col>5</xdr:col>
      <xdr:colOff>295275</xdr:colOff>
      <xdr:row>4</xdr:row>
      <xdr:rowOff>9525</xdr:rowOff>
    </xdr:to>
    <xdr:sp>
      <xdr:nvSpPr>
        <xdr:cNvPr id="1" name="Straight Connector 1"/>
        <xdr:cNvSpPr>
          <a:spLocks/>
        </xdr:cNvSpPr>
      </xdr:nvSpPr>
      <xdr:spPr>
        <a:xfrm>
          <a:off x="4838700" y="1047750"/>
          <a:ext cx="12477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xdr:colOff>
      <xdr:row>77</xdr:row>
      <xdr:rowOff>9525</xdr:rowOff>
    </xdr:from>
    <xdr:to>
      <xdr:col>5</xdr:col>
      <xdr:colOff>295275</xdr:colOff>
      <xdr:row>77</xdr:row>
      <xdr:rowOff>9525</xdr:rowOff>
    </xdr:to>
    <xdr:sp>
      <xdr:nvSpPr>
        <xdr:cNvPr id="2" name="Straight Connector 2"/>
        <xdr:cNvSpPr>
          <a:spLocks/>
        </xdr:cNvSpPr>
      </xdr:nvSpPr>
      <xdr:spPr>
        <a:xfrm>
          <a:off x="4838700" y="16144875"/>
          <a:ext cx="12477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4</xdr:row>
      <xdr:rowOff>9525</xdr:rowOff>
    </xdr:from>
    <xdr:to>
      <xdr:col>5</xdr:col>
      <xdr:colOff>295275</xdr:colOff>
      <xdr:row>4</xdr:row>
      <xdr:rowOff>9525</xdr:rowOff>
    </xdr:to>
    <xdr:sp>
      <xdr:nvSpPr>
        <xdr:cNvPr id="1" name="Straight Connector 1"/>
        <xdr:cNvSpPr>
          <a:spLocks/>
        </xdr:cNvSpPr>
      </xdr:nvSpPr>
      <xdr:spPr>
        <a:xfrm>
          <a:off x="4838700" y="1047750"/>
          <a:ext cx="12477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xdr:colOff>
      <xdr:row>77</xdr:row>
      <xdr:rowOff>9525</xdr:rowOff>
    </xdr:from>
    <xdr:to>
      <xdr:col>5</xdr:col>
      <xdr:colOff>295275</xdr:colOff>
      <xdr:row>77</xdr:row>
      <xdr:rowOff>9525</xdr:rowOff>
    </xdr:to>
    <xdr:sp>
      <xdr:nvSpPr>
        <xdr:cNvPr id="2" name="Straight Connector 2"/>
        <xdr:cNvSpPr>
          <a:spLocks/>
        </xdr:cNvSpPr>
      </xdr:nvSpPr>
      <xdr:spPr>
        <a:xfrm>
          <a:off x="4838700" y="16144875"/>
          <a:ext cx="12477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1">
      <selection activeCell="J20" sqref="J20"/>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107" t="s">
        <v>0</v>
      </c>
      <c r="B1" s="107"/>
      <c r="C1" s="107"/>
      <c r="D1" s="107"/>
      <c r="E1" s="107"/>
      <c r="F1" s="107"/>
      <c r="G1" s="3"/>
      <c r="H1" s="3"/>
    </row>
    <row r="2" spans="1:8" ht="15.75">
      <c r="A2" s="100" t="s">
        <v>1</v>
      </c>
      <c r="B2" s="100"/>
      <c r="C2" s="4"/>
      <c r="D2" s="3"/>
      <c r="E2" s="101"/>
      <c r="F2" s="101"/>
      <c r="G2" s="5"/>
      <c r="H2" s="5"/>
    </row>
    <row r="3" spans="1:8" ht="15.75">
      <c r="A3" s="100" t="s">
        <v>2</v>
      </c>
      <c r="B3" s="100"/>
      <c r="C3" s="4"/>
      <c r="D3" s="3"/>
      <c r="E3" s="3"/>
      <c r="F3" s="4"/>
      <c r="G3" s="5"/>
      <c r="H3" s="5"/>
    </row>
    <row r="4" spans="1:8" ht="15.75">
      <c r="A4" s="101" t="s">
        <v>3</v>
      </c>
      <c r="B4" s="101"/>
      <c r="C4" s="101"/>
      <c r="D4" s="101"/>
      <c r="E4" s="101"/>
      <c r="F4" s="101"/>
      <c r="G4" s="5"/>
      <c r="H4" s="5"/>
    </row>
    <row r="5" spans="1:8" ht="15.75">
      <c r="A5" s="101" t="s">
        <v>4</v>
      </c>
      <c r="B5" s="101"/>
      <c r="C5" s="101"/>
      <c r="D5" s="101"/>
      <c r="E5" s="101"/>
      <c r="F5" s="101"/>
      <c r="G5" s="3"/>
      <c r="H5" s="5"/>
    </row>
    <row r="6" spans="1:8" ht="15.75">
      <c r="A6" s="107" t="s">
        <v>5</v>
      </c>
      <c r="B6" s="107"/>
      <c r="C6" s="107"/>
      <c r="D6" s="107"/>
      <c r="E6" s="107"/>
      <c r="F6" s="107"/>
      <c r="G6" s="3"/>
      <c r="H6" s="5"/>
    </row>
    <row r="7" spans="1:8" ht="15.75">
      <c r="A7" s="102" t="s">
        <v>6</v>
      </c>
      <c r="B7" s="102"/>
      <c r="C7" s="102"/>
      <c r="D7" s="102"/>
      <c r="E7" s="102"/>
      <c r="F7" s="102"/>
      <c r="G7" s="3"/>
      <c r="H7" s="5"/>
    </row>
    <row r="8" spans="1:8" ht="15.75">
      <c r="A8" s="5"/>
      <c r="B8" s="3"/>
      <c r="C8" s="5"/>
      <c r="D8" s="5"/>
      <c r="E8" s="108" t="s">
        <v>7</v>
      </c>
      <c r="F8" s="108"/>
      <c r="G8" s="5"/>
      <c r="H8" s="5"/>
    </row>
    <row r="9" spans="1:8" s="49" customFormat="1" ht="18.75">
      <c r="A9" s="103" t="s">
        <v>8</v>
      </c>
      <c r="B9" s="106" t="s">
        <v>9</v>
      </c>
      <c r="C9" s="103" t="s">
        <v>10</v>
      </c>
      <c r="D9" s="103" t="s">
        <v>11</v>
      </c>
      <c r="E9" s="106" t="s">
        <v>12</v>
      </c>
      <c r="F9" s="106" t="s">
        <v>12</v>
      </c>
      <c r="G9" s="8"/>
      <c r="H9" s="8"/>
    </row>
    <row r="10" spans="1:8" s="49" customFormat="1" ht="18.75">
      <c r="A10" s="105"/>
      <c r="B10" s="105"/>
      <c r="C10" s="104"/>
      <c r="D10" s="104"/>
      <c r="E10" s="105"/>
      <c r="F10" s="105"/>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C9:C10"/>
    <mergeCell ref="A9:A10"/>
    <mergeCell ref="E9:E10"/>
    <mergeCell ref="F9:F10"/>
    <mergeCell ref="A1:F1"/>
    <mergeCell ref="B9:B10"/>
    <mergeCell ref="D9:D10"/>
    <mergeCell ref="A6:F6"/>
    <mergeCell ref="E8:F8"/>
    <mergeCell ref="A2:B2"/>
    <mergeCell ref="E2:F2"/>
    <mergeCell ref="A3:B3"/>
    <mergeCell ref="A4:F4"/>
    <mergeCell ref="A5:F5"/>
    <mergeCell ref="A7:F7"/>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indexed="8"/>
  </sheetPr>
  <dimension ref="A1:H108"/>
  <sheetViews>
    <sheetView workbookViewId="0" topLeftCell="A1">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107" t="s">
        <v>111</v>
      </c>
      <c r="B1" s="107"/>
      <c r="C1" s="107"/>
      <c r="D1" s="107"/>
      <c r="E1" s="107"/>
      <c r="F1" s="107"/>
      <c r="G1" s="3"/>
      <c r="H1" s="3"/>
    </row>
    <row r="2" spans="1:8" ht="15.75">
      <c r="A2" s="100" t="s">
        <v>1</v>
      </c>
      <c r="B2" s="100"/>
      <c r="C2" s="4"/>
      <c r="D2" s="3"/>
      <c r="E2" s="101"/>
      <c r="F2" s="101"/>
      <c r="G2" s="5"/>
      <c r="H2" s="5"/>
    </row>
    <row r="3" spans="1:8" ht="15.75">
      <c r="A3" s="100" t="s">
        <v>2</v>
      </c>
      <c r="B3" s="100"/>
      <c r="C3" s="4"/>
      <c r="D3" s="3"/>
      <c r="E3" s="3"/>
      <c r="F3" s="4"/>
      <c r="G3" s="5"/>
      <c r="H3" s="5"/>
    </row>
    <row r="4" spans="1:8" ht="15.75">
      <c r="A4" s="101" t="s">
        <v>112</v>
      </c>
      <c r="B4" s="101"/>
      <c r="C4" s="101"/>
      <c r="D4" s="101"/>
      <c r="E4" s="101"/>
      <c r="F4" s="101"/>
      <c r="G4" s="5"/>
      <c r="H4" s="5"/>
    </row>
    <row r="5" spans="1:8" ht="15.75">
      <c r="A5" s="101" t="s">
        <v>4</v>
      </c>
      <c r="B5" s="101"/>
      <c r="C5" s="101"/>
      <c r="D5" s="101"/>
      <c r="E5" s="101"/>
      <c r="F5" s="101"/>
      <c r="G5" s="3"/>
      <c r="H5" s="5"/>
    </row>
    <row r="6" spans="1:8" ht="15.75">
      <c r="A6" s="107" t="s">
        <v>5</v>
      </c>
      <c r="B6" s="107"/>
      <c r="C6" s="107"/>
      <c r="D6" s="107"/>
      <c r="E6" s="107"/>
      <c r="F6" s="107"/>
      <c r="G6" s="6"/>
      <c r="H6" s="5"/>
    </row>
    <row r="7" spans="1:8" ht="15.75">
      <c r="A7" s="102" t="s">
        <v>113</v>
      </c>
      <c r="B7" s="102"/>
      <c r="C7" s="102"/>
      <c r="D7" s="102"/>
      <c r="E7" s="102"/>
      <c r="F7" s="102"/>
      <c r="G7" s="3"/>
      <c r="H7" s="5"/>
    </row>
    <row r="8" spans="1:8" ht="15.75">
      <c r="A8" s="5"/>
      <c r="B8" s="3"/>
      <c r="C8" s="5"/>
      <c r="D8" s="5"/>
      <c r="E8" s="108" t="s">
        <v>7</v>
      </c>
      <c r="F8" s="108"/>
      <c r="G8" s="5"/>
      <c r="H8" s="5"/>
    </row>
    <row r="9" spans="1:8" ht="15.75">
      <c r="A9" s="123" t="s">
        <v>8</v>
      </c>
      <c r="B9" s="106" t="s">
        <v>9</v>
      </c>
      <c r="C9" s="123" t="s">
        <v>10</v>
      </c>
      <c r="D9" s="123" t="s">
        <v>11</v>
      </c>
      <c r="E9" s="106" t="s">
        <v>12</v>
      </c>
      <c r="F9" s="106" t="s">
        <v>12</v>
      </c>
      <c r="G9" s="5"/>
      <c r="H9" s="5"/>
    </row>
    <row r="10" spans="1:8" ht="15.75">
      <c r="A10" s="124"/>
      <c r="B10" s="105"/>
      <c r="C10" s="125"/>
      <c r="D10" s="125"/>
      <c r="E10" s="105"/>
      <c r="F10" s="105"/>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6:F6"/>
    <mergeCell ref="E9:E10"/>
    <mergeCell ref="F9:F10"/>
    <mergeCell ref="A7:F7"/>
    <mergeCell ref="E8:F8"/>
    <mergeCell ref="A9:A10"/>
    <mergeCell ref="B9:B10"/>
    <mergeCell ref="C9:C10"/>
    <mergeCell ref="D9:D10"/>
    <mergeCell ref="A2:B2"/>
    <mergeCell ref="E2:F2"/>
    <mergeCell ref="A3:B3"/>
    <mergeCell ref="A4:F4"/>
    <mergeCell ref="A1:F1"/>
    <mergeCell ref="A5:F5"/>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107" t="s">
        <v>114</v>
      </c>
      <c r="B1" s="107"/>
      <c r="C1" s="107"/>
      <c r="D1" s="5"/>
    </row>
    <row r="2" spans="1:4" ht="15.75">
      <c r="A2" s="100" t="s">
        <v>1</v>
      </c>
      <c r="B2" s="100"/>
      <c r="C2" s="4"/>
      <c r="D2" s="5"/>
    </row>
    <row r="3" spans="1:4" ht="15.75">
      <c r="A3" s="100" t="s">
        <v>2</v>
      </c>
      <c r="B3" s="100"/>
      <c r="C3" s="4"/>
      <c r="D3" s="5"/>
    </row>
    <row r="4" spans="1:4" ht="15.75">
      <c r="A4" s="101" t="s">
        <v>115</v>
      </c>
      <c r="B4" s="101"/>
      <c r="C4" s="101"/>
      <c r="D4" s="5"/>
    </row>
    <row r="5" spans="1:8" ht="15.75">
      <c r="A5" s="107" t="s">
        <v>5</v>
      </c>
      <c r="B5" s="107"/>
      <c r="C5" s="107"/>
      <c r="D5" s="6"/>
      <c r="E5" s="6"/>
      <c r="F5" s="6"/>
      <c r="G5" s="6"/>
      <c r="H5" s="5"/>
    </row>
    <row r="6" spans="1:4" ht="15.75">
      <c r="A6" s="102" t="s">
        <v>116</v>
      </c>
      <c r="B6" s="102"/>
      <c r="C6" s="102"/>
      <c r="D6" s="5"/>
    </row>
    <row r="7" spans="1:4" ht="15.75">
      <c r="A7" s="8"/>
      <c r="B7" s="8"/>
      <c r="C7" s="8"/>
      <c r="D7" s="5"/>
    </row>
    <row r="8" spans="1:4" ht="15.75">
      <c r="A8" s="5"/>
      <c r="B8" s="112" t="s">
        <v>117</v>
      </c>
      <c r="C8" s="112"/>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12.xml><?xml version="1.0" encoding="utf-8"?>
<worksheet xmlns="http://schemas.openxmlformats.org/spreadsheetml/2006/main" xmlns:r="http://schemas.openxmlformats.org/officeDocument/2006/relationships">
  <sheetPr>
    <tabColor indexed="8"/>
  </sheetPr>
  <dimension ref="A1:H116"/>
  <sheetViews>
    <sheetView workbookViewId="0" topLeftCell="A1">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118</v>
      </c>
      <c r="B1" s="6"/>
      <c r="C1" s="35"/>
      <c r="D1" s="35"/>
      <c r="E1" s="36"/>
      <c r="F1" s="36"/>
      <c r="G1" s="3"/>
      <c r="H1" s="3"/>
    </row>
    <row r="2" spans="1:8" ht="16.5">
      <c r="A2" s="100" t="s">
        <v>1</v>
      </c>
      <c r="B2" s="100"/>
      <c r="C2" s="110" t="s">
        <v>82</v>
      </c>
      <c r="D2" s="110"/>
      <c r="E2" s="110"/>
      <c r="F2" s="110"/>
      <c r="G2" s="5"/>
      <c r="H2" s="5"/>
    </row>
    <row r="3" spans="1:8" ht="18.75">
      <c r="A3" s="100" t="s">
        <v>2</v>
      </c>
      <c r="B3" s="100"/>
      <c r="C3" s="113" t="s">
        <v>83</v>
      </c>
      <c r="D3" s="113"/>
      <c r="E3" s="113"/>
      <c r="F3" s="113"/>
      <c r="G3" s="5"/>
      <c r="H3" s="5"/>
    </row>
    <row r="4" spans="1:8" ht="9.75" customHeight="1">
      <c r="A4" s="4"/>
      <c r="B4" s="4"/>
      <c r="C4" s="114"/>
      <c r="D4" s="114"/>
      <c r="E4" s="114"/>
      <c r="F4" s="114"/>
      <c r="G4" s="5"/>
      <c r="H4" s="5"/>
    </row>
    <row r="5" spans="1:8" ht="18.75">
      <c r="A5" s="4"/>
      <c r="B5" s="4"/>
      <c r="C5" s="126" t="s">
        <v>119</v>
      </c>
      <c r="D5" s="126"/>
      <c r="E5" s="126"/>
      <c r="F5" s="126"/>
      <c r="G5" s="5"/>
      <c r="H5" s="5"/>
    </row>
    <row r="6" spans="1:8" ht="30" customHeight="1">
      <c r="A6" s="101" t="s">
        <v>84</v>
      </c>
      <c r="B6" s="101"/>
      <c r="C6" s="101"/>
      <c r="D6" s="101"/>
      <c r="E6" s="101"/>
      <c r="F6" s="101"/>
      <c r="G6" s="5"/>
      <c r="H6" s="5"/>
    </row>
    <row r="7" spans="1:8" ht="15.75">
      <c r="A7" s="102" t="s">
        <v>85</v>
      </c>
      <c r="B7" s="102"/>
      <c r="C7" s="102"/>
      <c r="D7" s="102"/>
      <c r="E7" s="102"/>
      <c r="F7" s="102"/>
      <c r="G7" s="5"/>
      <c r="H7" s="5"/>
    </row>
    <row r="8" spans="1:8" ht="15.75">
      <c r="A8" s="102" t="s">
        <v>86</v>
      </c>
      <c r="B8" s="102"/>
      <c r="C8" s="102"/>
      <c r="D8" s="102"/>
      <c r="E8" s="102"/>
      <c r="F8" s="102"/>
      <c r="G8" s="5"/>
      <c r="H8" s="5"/>
    </row>
    <row r="9" spans="1:8" ht="37.5" customHeight="1">
      <c r="A9" s="117" t="s">
        <v>87</v>
      </c>
      <c r="B9" s="118"/>
      <c r="C9" s="118"/>
      <c r="D9" s="118"/>
      <c r="E9" s="118"/>
      <c r="F9" s="118"/>
      <c r="G9" s="5"/>
      <c r="H9" s="5"/>
    </row>
    <row r="10" spans="1:8" ht="52.5" customHeight="1">
      <c r="A10" s="117" t="s">
        <v>88</v>
      </c>
      <c r="B10" s="118"/>
      <c r="C10" s="118"/>
      <c r="D10" s="118"/>
      <c r="E10" s="118"/>
      <c r="F10" s="118"/>
      <c r="G10" s="5"/>
      <c r="H10" s="5"/>
    </row>
    <row r="11" spans="1:8" ht="16.5">
      <c r="A11" s="117" t="s">
        <v>89</v>
      </c>
      <c r="B11" s="117"/>
      <c r="C11" s="117"/>
      <c r="D11" s="117"/>
      <c r="E11" s="117"/>
      <c r="F11" s="117"/>
      <c r="G11" s="5"/>
      <c r="H11" s="5"/>
    </row>
    <row r="12" spans="1:8" ht="15.75">
      <c r="A12" s="5"/>
      <c r="B12" s="3"/>
      <c r="C12" s="5"/>
      <c r="D12" s="5"/>
      <c r="E12" s="108" t="s">
        <v>120</v>
      </c>
      <c r="F12" s="108"/>
      <c r="G12" s="5"/>
      <c r="H12" s="5"/>
    </row>
    <row r="13" spans="1:8" ht="75" customHeight="1">
      <c r="A13" s="42" t="s">
        <v>8</v>
      </c>
      <c r="B13" s="43" t="s">
        <v>9</v>
      </c>
      <c r="C13" s="42" t="s">
        <v>91</v>
      </c>
      <c r="D13" s="42" t="s">
        <v>92</v>
      </c>
      <c r="E13" s="42" t="s">
        <v>93</v>
      </c>
      <c r="F13" s="42" t="s">
        <v>94</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119" t="s">
        <v>95</v>
      </c>
      <c r="E113" s="119"/>
      <c r="F113" s="119"/>
    </row>
    <row r="114" spans="4:6" ht="18.75">
      <c r="D114" s="110" t="s">
        <v>96</v>
      </c>
      <c r="E114" s="110"/>
      <c r="F114" s="110"/>
    </row>
    <row r="115" spans="4:6" ht="18.75">
      <c r="D115" s="119" t="s">
        <v>97</v>
      </c>
      <c r="E115" s="119"/>
      <c r="F115" s="119"/>
    </row>
    <row r="116" spans="4:6" ht="18.75">
      <c r="D116" s="110" t="s">
        <v>98</v>
      </c>
      <c r="E116" s="110"/>
      <c r="F116" s="110"/>
    </row>
  </sheetData>
  <sheetProtection formatCells="0" formatColumns="0" formatRows="0" insertColumns="0" insertRows="0" insertHyperlinks="0" deleteColumns="0" deleteRows="0" sort="0" autoFilter="0" pivotTables="0"/>
  <mergeCells count="17">
    <mergeCell ref="D115:F115"/>
    <mergeCell ref="D116:F116"/>
    <mergeCell ref="C5:F5"/>
    <mergeCell ref="A6:F6"/>
    <mergeCell ref="A7:F7"/>
    <mergeCell ref="A8:F8"/>
    <mergeCell ref="A9:F9"/>
    <mergeCell ref="D113:F113"/>
    <mergeCell ref="D114:F114"/>
    <mergeCell ref="E12:F12"/>
    <mergeCell ref="A11:F11"/>
    <mergeCell ref="A2:B2"/>
    <mergeCell ref="C2:F2"/>
    <mergeCell ref="A3:B3"/>
    <mergeCell ref="C3:F3"/>
    <mergeCell ref="C4:F4"/>
    <mergeCell ref="A10:F10"/>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13.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127" t="s">
        <v>121</v>
      </c>
      <c r="B1" s="127"/>
      <c r="C1" s="127"/>
      <c r="D1" s="127"/>
      <c r="E1" s="127"/>
      <c r="F1" s="127"/>
      <c r="G1" s="4"/>
      <c r="H1" s="4"/>
    </row>
    <row r="2" spans="1:8" ht="15.75" customHeight="1">
      <c r="A2" s="100" t="s">
        <v>1</v>
      </c>
      <c r="B2" s="100"/>
      <c r="C2" s="4"/>
      <c r="D2" s="5"/>
      <c r="E2" s="5"/>
      <c r="F2" s="5"/>
      <c r="G2" s="5"/>
      <c r="H2" s="5"/>
    </row>
    <row r="3" spans="1:8" ht="15.75" customHeight="1">
      <c r="A3" s="100" t="s">
        <v>2</v>
      </c>
      <c r="B3" s="100"/>
      <c r="C3" s="4"/>
      <c r="D3" s="5"/>
      <c r="E3" s="5"/>
      <c r="F3" s="5"/>
      <c r="G3" s="5"/>
      <c r="H3" s="5"/>
    </row>
    <row r="4" spans="1:8" ht="15.75" customHeight="1">
      <c r="A4" s="101" t="s">
        <v>100</v>
      </c>
      <c r="B4" s="101"/>
      <c r="C4" s="101"/>
      <c r="D4" s="101"/>
      <c r="E4" s="101"/>
      <c r="F4" s="101"/>
      <c r="G4" s="5"/>
      <c r="H4" s="5"/>
    </row>
    <row r="5" spans="1:10" s="2" customFormat="1" ht="18.75" customHeight="1">
      <c r="A5" s="107" t="s">
        <v>5</v>
      </c>
      <c r="B5" s="107"/>
      <c r="C5" s="107"/>
      <c r="D5" s="107"/>
      <c r="E5" s="107"/>
      <c r="F5" s="107"/>
      <c r="G5" s="6"/>
      <c r="H5" s="6"/>
      <c r="I5" s="6"/>
      <c r="J5" s="5"/>
    </row>
    <row r="6" spans="1:8" ht="15.75" customHeight="1">
      <c r="A6" s="102" t="s">
        <v>122</v>
      </c>
      <c r="B6" s="102"/>
      <c r="C6" s="102"/>
      <c r="D6" s="102"/>
      <c r="E6" s="102"/>
      <c r="F6" s="102"/>
      <c r="G6" s="5"/>
      <c r="H6" s="5"/>
    </row>
    <row r="7" spans="1:9" ht="15.75" customHeight="1">
      <c r="A7" s="5"/>
      <c r="B7" s="5"/>
      <c r="C7" s="112"/>
      <c r="D7" s="112"/>
      <c r="E7" s="112" t="s">
        <v>117</v>
      </c>
      <c r="F7" s="112"/>
      <c r="G7" s="5"/>
      <c r="H7" s="5"/>
      <c r="I7" s="5"/>
    </row>
    <row r="8" spans="1:9" ht="118.5" customHeight="1">
      <c r="A8" s="42" t="s">
        <v>102</v>
      </c>
      <c r="B8" s="43" t="s">
        <v>9</v>
      </c>
      <c r="C8" s="42" t="s">
        <v>103</v>
      </c>
      <c r="D8" s="42" t="s">
        <v>104</v>
      </c>
      <c r="E8" s="42" t="s">
        <v>105</v>
      </c>
      <c r="F8" s="51" t="s">
        <v>106</v>
      </c>
      <c r="G8" s="5"/>
      <c r="H8" s="5"/>
      <c r="I8" s="5"/>
    </row>
    <row r="9" spans="1:9" ht="15.75" customHeight="1">
      <c r="A9" s="33">
        <v>1</v>
      </c>
      <c r="B9" s="33">
        <v>2</v>
      </c>
      <c r="C9" s="33">
        <v>3</v>
      </c>
      <c r="D9" s="33">
        <v>4</v>
      </c>
      <c r="E9" s="33" t="s">
        <v>107</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workbookViewId="0" topLeftCell="A1">
      <selection activeCell="B14" sqref="B14"/>
    </sheetView>
  </sheetViews>
  <sheetFormatPr defaultColWidth="9.00390625" defaultRowHeight="14.25"/>
  <cols>
    <col min="1" max="1" width="6.375" style="30" customWidth="1"/>
    <col min="2" max="2" width="54.00390625" style="1" customWidth="1"/>
    <col min="3" max="3" width="17.50390625" style="1" customWidth="1"/>
    <col min="4" max="4" width="9.00390625" style="1" customWidth="1"/>
    <col min="5" max="5" width="9.125" style="0" customWidth="1"/>
  </cols>
  <sheetData>
    <row r="1" spans="1:3" ht="15.75" customHeight="1">
      <c r="A1" s="107" t="s">
        <v>77</v>
      </c>
      <c r="B1" s="107"/>
      <c r="C1" s="107"/>
    </row>
    <row r="2" spans="1:3" ht="15.75" customHeight="1">
      <c r="A2" s="109" t="s">
        <v>1</v>
      </c>
      <c r="B2" s="109"/>
      <c r="C2" s="5"/>
    </row>
    <row r="3" spans="1:3" ht="15.75" customHeight="1">
      <c r="A3" s="109" t="s">
        <v>2</v>
      </c>
      <c r="B3" s="109"/>
      <c r="C3" s="5"/>
    </row>
    <row r="4" spans="1:3" ht="15.75" customHeight="1">
      <c r="A4" s="101" t="s">
        <v>78</v>
      </c>
      <c r="B4" s="101"/>
      <c r="C4" s="101"/>
    </row>
    <row r="5" spans="1:3" s="2" customFormat="1" ht="18.75" customHeight="1">
      <c r="A5" s="107" t="s">
        <v>5</v>
      </c>
      <c r="B5" s="107"/>
      <c r="C5" s="107"/>
    </row>
    <row r="6" spans="1:3" s="2" customFormat="1" ht="18.75" customHeight="1">
      <c r="A6" s="102" t="s">
        <v>79</v>
      </c>
      <c r="B6" s="102"/>
      <c r="C6" s="102"/>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19</v>
      </c>
      <c r="C13" s="27"/>
    </row>
    <row r="14" spans="1:3" s="28" customFormat="1" ht="15.75" customHeight="1">
      <c r="A14" s="13"/>
      <c r="B14" s="40" t="s">
        <v>19</v>
      </c>
      <c r="C14" s="32"/>
    </row>
    <row r="15" spans="1:3" ht="15.75" customHeight="1">
      <c r="A15" s="13">
        <v>2</v>
      </c>
      <c r="B15" s="40" t="s">
        <v>20</v>
      </c>
      <c r="C15" s="27"/>
    </row>
    <row r="16" spans="1:3" s="28" customFormat="1" ht="15.75" customHeight="1">
      <c r="A16" s="13"/>
      <c r="B16" s="40" t="s">
        <v>21</v>
      </c>
      <c r="C16" s="32"/>
    </row>
    <row r="17" spans="1:3" ht="15.75" customHeight="1">
      <c r="A17" s="13"/>
      <c r="B17" s="40" t="s">
        <v>21</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19</v>
      </c>
      <c r="C27" s="27"/>
    </row>
    <row r="28" spans="1:3" ht="15.75" customHeight="1">
      <c r="A28" s="37"/>
      <c r="B28" s="40" t="s">
        <v>19</v>
      </c>
      <c r="C28" s="27"/>
    </row>
    <row r="29" spans="1:3" ht="15.75" customHeight="1">
      <c r="A29" s="10">
        <v>2</v>
      </c>
      <c r="B29" s="40" t="s">
        <v>20</v>
      </c>
      <c r="C29" s="27"/>
    </row>
    <row r="30" spans="1:3" ht="15.75" customHeight="1">
      <c r="A30" s="37"/>
      <c r="B30" s="40" t="s">
        <v>21</v>
      </c>
      <c r="C30" s="17"/>
    </row>
    <row r="31" spans="1:3" ht="15.75" customHeight="1">
      <c r="A31" s="13"/>
      <c r="B31" s="40" t="s">
        <v>21</v>
      </c>
      <c r="C31" s="12"/>
    </row>
    <row r="32" spans="1:3" ht="15.75" customHeight="1">
      <c r="A32" s="37" t="s">
        <v>34</v>
      </c>
      <c r="B32" s="38" t="s">
        <v>35</v>
      </c>
      <c r="C32" s="31"/>
    </row>
    <row r="33" spans="1:3" ht="15.75" customHeight="1">
      <c r="A33" s="37" t="s">
        <v>16</v>
      </c>
      <c r="B33" s="38" t="s">
        <v>36</v>
      </c>
      <c r="C33" s="31"/>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31"/>
    </row>
    <row r="45" spans="1:3" ht="15.75" customHeight="1">
      <c r="A45" s="13" t="s">
        <v>50</v>
      </c>
      <c r="B45" s="40" t="s">
        <v>26</v>
      </c>
      <c r="C45" s="31"/>
    </row>
    <row r="46" spans="1:3" ht="15.75" customHeight="1">
      <c r="A46" s="13" t="s">
        <v>51</v>
      </c>
      <c r="B46" s="40" t="s">
        <v>48</v>
      </c>
      <c r="C46" s="31"/>
    </row>
    <row r="47" spans="1:3" ht="15.75" customHeight="1">
      <c r="A47" s="37">
        <v>4</v>
      </c>
      <c r="B47" s="38" t="s">
        <v>52</v>
      </c>
      <c r="C47" s="31"/>
    </row>
    <row r="48" spans="1:3" ht="15.75" customHeight="1">
      <c r="A48" s="13" t="s">
        <v>53</v>
      </c>
      <c r="B48" s="40" t="s">
        <v>26</v>
      </c>
      <c r="C48" s="31"/>
    </row>
    <row r="49" spans="1:3" ht="15.75" customHeight="1">
      <c r="A49" s="13" t="s">
        <v>54</v>
      </c>
      <c r="B49" s="40" t="s">
        <v>48</v>
      </c>
      <c r="C49" s="31"/>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31"/>
    </row>
    <row r="57" spans="1:3" ht="15.75" customHeight="1">
      <c r="A57" s="13" t="s">
        <v>62</v>
      </c>
      <c r="B57" s="40" t="s">
        <v>26</v>
      </c>
      <c r="C57" s="31"/>
    </row>
    <row r="58" spans="1:3" ht="15.75" customHeight="1">
      <c r="A58" s="13" t="s">
        <v>63</v>
      </c>
      <c r="B58" s="40" t="s">
        <v>48</v>
      </c>
      <c r="C58" s="31"/>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15748031496062992"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H71"/>
  <sheetViews>
    <sheetView tabSelected="1" workbookViewId="0" topLeftCell="A29">
      <selection activeCell="D48" sqref="D48"/>
    </sheetView>
  </sheetViews>
  <sheetFormatPr defaultColWidth="9.00390625" defaultRowHeight="14.25"/>
  <cols>
    <col min="1" max="1" width="4.375" style="2" customWidth="1"/>
    <col min="2" max="2" width="37.00390625" style="2" customWidth="1"/>
    <col min="3" max="3" width="7.75390625" style="2" customWidth="1"/>
    <col min="4" max="4" width="9.50390625" style="2" customWidth="1"/>
    <col min="5" max="5" width="12.625" style="2" customWidth="1"/>
    <col min="6" max="6" width="19.00390625" style="2" customWidth="1"/>
    <col min="7" max="7" width="9.00390625" style="2" customWidth="1"/>
    <col min="8" max="8" width="9.125" style="0" customWidth="1"/>
  </cols>
  <sheetData>
    <row r="1" spans="1:8" ht="23.25" customHeight="1">
      <c r="A1" s="107" t="s">
        <v>124</v>
      </c>
      <c r="B1" s="107"/>
      <c r="C1" s="107"/>
      <c r="D1" s="107"/>
      <c r="E1" s="107"/>
      <c r="F1" s="107"/>
      <c r="G1" s="3"/>
      <c r="H1" s="3"/>
    </row>
    <row r="2" spans="1:8" ht="16.5">
      <c r="A2" s="100" t="s">
        <v>167</v>
      </c>
      <c r="B2" s="100"/>
      <c r="C2" s="110" t="s">
        <v>82</v>
      </c>
      <c r="D2" s="110"/>
      <c r="E2" s="110"/>
      <c r="F2" s="110"/>
      <c r="G2" s="5"/>
      <c r="H2" s="5"/>
    </row>
    <row r="3" spans="1:8" ht="18.75">
      <c r="A3" s="100" t="s">
        <v>127</v>
      </c>
      <c r="B3" s="100"/>
      <c r="C3" s="113" t="s">
        <v>83</v>
      </c>
      <c r="D3" s="113"/>
      <c r="E3" s="113"/>
      <c r="F3" s="113"/>
      <c r="G3" s="5"/>
      <c r="H3" s="5"/>
    </row>
    <row r="4" spans="1:8" ht="9.75" customHeight="1">
      <c r="A4" s="4"/>
      <c r="B4" s="4"/>
      <c r="C4" s="114"/>
      <c r="D4" s="114"/>
      <c r="E4" s="114"/>
      <c r="F4" s="114"/>
      <c r="G4" s="5"/>
      <c r="H4" s="5"/>
    </row>
    <row r="5" spans="1:8" ht="16.5">
      <c r="A5" s="4"/>
      <c r="B5" s="4"/>
      <c r="C5" s="115"/>
      <c r="D5" s="115"/>
      <c r="E5" s="115"/>
      <c r="F5" s="115"/>
      <c r="G5" s="5"/>
      <c r="H5" s="5"/>
    </row>
    <row r="6" spans="1:8" ht="30" customHeight="1">
      <c r="A6" s="101" t="s">
        <v>168</v>
      </c>
      <c r="B6" s="101"/>
      <c r="C6" s="101"/>
      <c r="D6" s="101"/>
      <c r="E6" s="101"/>
      <c r="F6" s="101"/>
      <c r="G6" s="5"/>
      <c r="H6" s="5"/>
    </row>
    <row r="7" spans="1:8" ht="15.75">
      <c r="A7" s="102" t="s">
        <v>169</v>
      </c>
      <c r="B7" s="102"/>
      <c r="C7" s="102"/>
      <c r="D7" s="102"/>
      <c r="E7" s="102"/>
      <c r="F7" s="102"/>
      <c r="G7" s="5"/>
      <c r="H7" s="5"/>
    </row>
    <row r="8" spans="1:8" ht="51.75" customHeight="1">
      <c r="A8" s="111" t="s">
        <v>87</v>
      </c>
      <c r="B8" s="116"/>
      <c r="C8" s="116"/>
      <c r="D8" s="116"/>
      <c r="E8" s="116"/>
      <c r="F8" s="116"/>
      <c r="G8" s="5"/>
      <c r="H8" s="5"/>
    </row>
    <row r="9" spans="1:8" ht="66" customHeight="1">
      <c r="A9" s="117" t="s">
        <v>123</v>
      </c>
      <c r="B9" s="118"/>
      <c r="C9" s="118"/>
      <c r="D9" s="118"/>
      <c r="E9" s="118"/>
      <c r="F9" s="118"/>
      <c r="G9" s="5"/>
      <c r="H9" s="5"/>
    </row>
    <row r="10" spans="1:8" ht="37.5" customHeight="1">
      <c r="A10" s="111" t="s">
        <v>170</v>
      </c>
      <c r="B10" s="111"/>
      <c r="C10" s="111"/>
      <c r="D10" s="111"/>
      <c r="E10" s="111"/>
      <c r="F10" s="111"/>
      <c r="G10" s="5"/>
      <c r="H10" s="5"/>
    </row>
    <row r="11" spans="1:8" ht="21.75" customHeight="1">
      <c r="A11" s="8"/>
      <c r="B11" s="8"/>
      <c r="C11" s="8"/>
      <c r="D11" s="8"/>
      <c r="E11" s="112" t="s">
        <v>90</v>
      </c>
      <c r="F11" s="112"/>
      <c r="G11" s="8"/>
      <c r="H11" s="5"/>
    </row>
    <row r="12" spans="1:8" s="49" customFormat="1" ht="63" customHeight="1">
      <c r="A12" s="42" t="s">
        <v>8</v>
      </c>
      <c r="B12" s="43" t="s">
        <v>9</v>
      </c>
      <c r="C12" s="42" t="s">
        <v>91</v>
      </c>
      <c r="D12" s="42" t="s">
        <v>142</v>
      </c>
      <c r="E12" s="42" t="s">
        <v>93</v>
      </c>
      <c r="F12" s="42" t="s">
        <v>138</v>
      </c>
      <c r="G12" s="8"/>
      <c r="H12" s="8"/>
    </row>
    <row r="13" spans="1:8" ht="15.75">
      <c r="A13" s="45">
        <v>1</v>
      </c>
      <c r="B13" s="45">
        <v>2</v>
      </c>
      <c r="C13" s="45">
        <v>3</v>
      </c>
      <c r="D13" s="45">
        <v>4</v>
      </c>
      <c r="E13" s="45">
        <v>5</v>
      </c>
      <c r="F13" s="45">
        <v>6</v>
      </c>
      <c r="G13" s="5"/>
      <c r="H13" s="5"/>
    </row>
    <row r="14" spans="1:8" ht="15.75">
      <c r="A14" s="37" t="s">
        <v>14</v>
      </c>
      <c r="B14" s="38" t="s">
        <v>15</v>
      </c>
      <c r="C14" s="10"/>
      <c r="D14" s="9"/>
      <c r="E14" s="9"/>
      <c r="F14" s="9"/>
      <c r="G14" s="5"/>
      <c r="H14" s="5"/>
    </row>
    <row r="15" spans="1:8" ht="15.75">
      <c r="A15" s="37" t="s">
        <v>16</v>
      </c>
      <c r="B15" s="38" t="s">
        <v>139</v>
      </c>
      <c r="C15" s="11"/>
      <c r="D15" s="12"/>
      <c r="E15" s="12"/>
      <c r="F15" s="12"/>
      <c r="G15" s="5"/>
      <c r="H15" s="5"/>
    </row>
    <row r="16" spans="1:8" ht="15.75">
      <c r="A16" s="13">
        <v>1</v>
      </c>
      <c r="B16" s="40" t="s">
        <v>140</v>
      </c>
      <c r="C16" s="14"/>
      <c r="D16" s="12"/>
      <c r="E16" s="12"/>
      <c r="F16" s="12"/>
      <c r="G16" s="5"/>
      <c r="H16" s="5"/>
    </row>
    <row r="17" spans="1:8" ht="15.75">
      <c r="A17" s="13"/>
      <c r="B17" s="40" t="s">
        <v>141</v>
      </c>
      <c r="C17" s="65">
        <v>345000</v>
      </c>
      <c r="D17" s="65">
        <f>C17*0.22</f>
        <v>75900</v>
      </c>
      <c r="E17" s="12">
        <f>D17/C17*100</f>
        <v>22</v>
      </c>
      <c r="F17" s="66">
        <f>136400/128400*100</f>
        <v>106.23052959501558</v>
      </c>
      <c r="G17" s="5"/>
      <c r="H17" s="5"/>
    </row>
    <row r="18" spans="1:8" ht="15.75" hidden="1">
      <c r="A18" s="13"/>
      <c r="B18" s="40" t="s">
        <v>19</v>
      </c>
      <c r="C18" s="14"/>
      <c r="D18" s="12"/>
      <c r="E18" s="12"/>
      <c r="F18" s="12"/>
      <c r="G18" s="5"/>
      <c r="H18" s="5"/>
    </row>
    <row r="19" spans="1:8" ht="15.75" hidden="1">
      <c r="A19" s="13">
        <v>2</v>
      </c>
      <c r="B19" s="40" t="s">
        <v>20</v>
      </c>
      <c r="C19" s="14"/>
      <c r="D19" s="12"/>
      <c r="E19" s="12"/>
      <c r="F19" s="12"/>
      <c r="G19" s="5"/>
      <c r="H19" s="5"/>
    </row>
    <row r="20" spans="1:8" ht="15.75" hidden="1">
      <c r="A20" s="13"/>
      <c r="B20" s="40" t="s">
        <v>21</v>
      </c>
      <c r="C20" s="18"/>
      <c r="D20" s="12"/>
      <c r="E20" s="12"/>
      <c r="F20" s="12"/>
      <c r="G20" s="5"/>
      <c r="H20" s="5"/>
    </row>
    <row r="21" spans="1:8" ht="15.75" hidden="1">
      <c r="A21" s="13"/>
      <c r="B21" s="40" t="s">
        <v>21</v>
      </c>
      <c r="C21" s="14"/>
      <c r="D21" s="12"/>
      <c r="E21" s="12"/>
      <c r="F21" s="12"/>
      <c r="G21" s="5"/>
      <c r="H21" s="5"/>
    </row>
    <row r="22" spans="1:8" ht="15.75">
      <c r="A22" s="37" t="s">
        <v>22</v>
      </c>
      <c r="B22" s="38" t="s">
        <v>23</v>
      </c>
      <c r="C22" s="14"/>
      <c r="D22" s="12"/>
      <c r="E22" s="12"/>
      <c r="F22" s="12"/>
      <c r="G22" s="5"/>
      <c r="H22" s="5"/>
    </row>
    <row r="23" spans="1:8" ht="15.75">
      <c r="A23" s="10">
        <v>1</v>
      </c>
      <c r="B23" s="39" t="s">
        <v>137</v>
      </c>
      <c r="C23" s="65">
        <v>280</v>
      </c>
      <c r="D23" s="65">
        <v>68</v>
      </c>
      <c r="E23" s="66">
        <f>D23/C23*100</f>
        <v>24.285714285714285</v>
      </c>
      <c r="F23" s="66">
        <f>101923/102400*100</f>
        <v>99.5341796875</v>
      </c>
      <c r="G23" s="5"/>
      <c r="H23" s="5"/>
    </row>
    <row r="24" spans="1:8" ht="15.75" hidden="1">
      <c r="A24" s="13" t="s">
        <v>25</v>
      </c>
      <c r="B24" s="40" t="s">
        <v>26</v>
      </c>
      <c r="C24" s="11"/>
      <c r="D24" s="12"/>
      <c r="E24" s="12"/>
      <c r="F24" s="12"/>
      <c r="G24" s="5"/>
      <c r="H24" s="5"/>
    </row>
    <row r="25" spans="1:8" ht="15.75" hidden="1">
      <c r="A25" s="13" t="s">
        <v>27</v>
      </c>
      <c r="B25" s="40" t="s">
        <v>28</v>
      </c>
      <c r="C25" s="14"/>
      <c r="D25" s="12"/>
      <c r="E25" s="12"/>
      <c r="F25" s="12"/>
      <c r="G25" s="5"/>
      <c r="H25" s="5"/>
    </row>
    <row r="26" spans="1:8" ht="15.75">
      <c r="A26" s="10">
        <v>2</v>
      </c>
      <c r="B26" s="39" t="s">
        <v>29</v>
      </c>
      <c r="C26" s="15"/>
      <c r="D26" s="12"/>
      <c r="E26" s="12"/>
      <c r="F26" s="12"/>
      <c r="G26" s="5"/>
      <c r="H26" s="5"/>
    </row>
    <row r="27" spans="1:8" ht="15.75" hidden="1">
      <c r="A27" s="13" t="s">
        <v>25</v>
      </c>
      <c r="B27" s="40" t="s">
        <v>30</v>
      </c>
      <c r="C27" s="14"/>
      <c r="D27" s="12"/>
      <c r="E27" s="12"/>
      <c r="F27" s="12"/>
      <c r="G27" s="5"/>
      <c r="H27" s="5"/>
    </row>
    <row r="28" spans="1:8" ht="15.75" hidden="1">
      <c r="A28" s="13" t="s">
        <v>27</v>
      </c>
      <c r="B28" s="40" t="s">
        <v>31</v>
      </c>
      <c r="C28" s="15"/>
      <c r="D28" s="12"/>
      <c r="E28" s="12"/>
      <c r="F28" s="12"/>
      <c r="G28" s="5"/>
      <c r="H28" s="5"/>
    </row>
    <row r="29" spans="1:8" ht="15.75">
      <c r="A29" s="37" t="s">
        <v>32</v>
      </c>
      <c r="B29" s="38" t="s">
        <v>33</v>
      </c>
      <c r="C29" s="14"/>
      <c r="D29" s="12"/>
      <c r="E29" s="12"/>
      <c r="F29" s="12"/>
      <c r="G29" s="5"/>
      <c r="H29" s="5"/>
    </row>
    <row r="30" spans="1:8" ht="15.75">
      <c r="A30" s="10">
        <v>1</v>
      </c>
      <c r="B30" s="39" t="s">
        <v>18</v>
      </c>
      <c r="C30" s="10"/>
      <c r="D30" s="12"/>
      <c r="E30" s="12"/>
      <c r="F30" s="12"/>
      <c r="G30" s="5"/>
      <c r="H30" s="5"/>
    </row>
    <row r="31" spans="1:8" ht="15.75" hidden="1">
      <c r="A31" s="37"/>
      <c r="B31" s="40" t="s">
        <v>19</v>
      </c>
      <c r="C31" s="18"/>
      <c r="D31" s="12"/>
      <c r="E31" s="12"/>
      <c r="F31" s="12"/>
      <c r="G31" s="5"/>
      <c r="H31" s="5"/>
    </row>
    <row r="32" spans="1:8" ht="15.75" hidden="1">
      <c r="A32" s="37"/>
      <c r="B32" s="40" t="s">
        <v>19</v>
      </c>
      <c r="C32" s="16"/>
      <c r="D32" s="12"/>
      <c r="E32" s="12"/>
      <c r="F32" s="12"/>
      <c r="G32" s="5"/>
      <c r="H32" s="5"/>
    </row>
    <row r="33" spans="1:8" ht="15.75">
      <c r="A33" s="10">
        <v>2</v>
      </c>
      <c r="B33" s="40" t="s">
        <v>20</v>
      </c>
      <c r="C33" s="16"/>
      <c r="D33" s="12"/>
      <c r="E33" s="12"/>
      <c r="F33" s="12"/>
      <c r="G33" s="5"/>
      <c r="H33" s="5"/>
    </row>
    <row r="34" spans="1:8" ht="15.75" hidden="1">
      <c r="A34" s="37"/>
      <c r="B34" s="40" t="s">
        <v>21</v>
      </c>
      <c r="C34" s="15"/>
      <c r="D34" s="12"/>
      <c r="E34" s="12"/>
      <c r="F34" s="12"/>
      <c r="G34" s="5"/>
      <c r="H34" s="5"/>
    </row>
    <row r="35" spans="1:8" ht="15.75" hidden="1">
      <c r="A35" s="13"/>
      <c r="B35" s="40" t="s">
        <v>21</v>
      </c>
      <c r="C35" s="19"/>
      <c r="D35" s="12"/>
      <c r="E35" s="12"/>
      <c r="F35" s="12"/>
      <c r="G35" s="5"/>
      <c r="H35" s="5"/>
    </row>
    <row r="36" spans="1:8" ht="15.75">
      <c r="A36" s="37" t="s">
        <v>34</v>
      </c>
      <c r="B36" s="38" t="s">
        <v>35</v>
      </c>
      <c r="C36" s="19"/>
      <c r="D36" s="12"/>
      <c r="E36" s="12"/>
      <c r="F36" s="12"/>
      <c r="G36" s="5"/>
      <c r="H36" s="5"/>
    </row>
    <row r="37" spans="1:8" ht="15.75">
      <c r="A37" s="37" t="s">
        <v>16</v>
      </c>
      <c r="B37" s="38" t="s">
        <v>36</v>
      </c>
      <c r="C37" s="19"/>
      <c r="D37" s="12"/>
      <c r="E37" s="12"/>
      <c r="F37" s="12"/>
      <c r="G37" s="5"/>
      <c r="H37" s="5"/>
    </row>
    <row r="38" spans="1:8" ht="15.75">
      <c r="A38" s="37">
        <v>1</v>
      </c>
      <c r="B38" s="38" t="s">
        <v>29</v>
      </c>
      <c r="C38" s="19"/>
      <c r="D38" s="12"/>
      <c r="E38" s="12"/>
      <c r="F38" s="12"/>
      <c r="G38" s="5"/>
      <c r="H38" s="5"/>
    </row>
    <row r="39" spans="1:8" ht="15.75" hidden="1">
      <c r="A39" s="13" t="s">
        <v>37</v>
      </c>
      <c r="B39" s="40" t="s">
        <v>30</v>
      </c>
      <c r="C39" s="12"/>
      <c r="D39" s="12"/>
      <c r="E39" s="12"/>
      <c r="F39" s="12"/>
      <c r="G39" s="5"/>
      <c r="H39" s="5"/>
    </row>
    <row r="40" spans="1:8" ht="15.75" hidden="1">
      <c r="A40" s="13" t="s">
        <v>38</v>
      </c>
      <c r="B40" s="40" t="s">
        <v>31</v>
      </c>
      <c r="C40" s="12"/>
      <c r="D40" s="23"/>
      <c r="E40" s="23"/>
      <c r="F40" s="23"/>
      <c r="G40" s="21"/>
      <c r="H40" s="7"/>
    </row>
    <row r="41" spans="1:8" ht="15.75">
      <c r="A41" s="37">
        <v>2</v>
      </c>
      <c r="B41" s="38" t="s">
        <v>39</v>
      </c>
      <c r="C41" s="24"/>
      <c r="D41" s="17"/>
      <c r="E41" s="17"/>
      <c r="F41" s="17"/>
      <c r="G41" s="22"/>
      <c r="H41" s="5"/>
    </row>
    <row r="42" spans="1:8" ht="32.25" customHeight="1" hidden="1">
      <c r="A42" s="13" t="s">
        <v>40</v>
      </c>
      <c r="B42" s="40" t="s">
        <v>41</v>
      </c>
      <c r="C42" s="17"/>
      <c r="D42" s="12"/>
      <c r="E42" s="12"/>
      <c r="F42" s="9"/>
      <c r="G42" s="5"/>
      <c r="H42" s="5"/>
    </row>
    <row r="43" spans="1:8" ht="32.25" customHeight="1" hidden="1">
      <c r="A43" s="9"/>
      <c r="B43" s="41" t="s">
        <v>42</v>
      </c>
      <c r="C43" s="17"/>
      <c r="D43" s="12"/>
      <c r="E43" s="12"/>
      <c r="F43" s="17"/>
      <c r="G43" s="5"/>
      <c r="H43" s="5"/>
    </row>
    <row r="44" spans="1:6" ht="18.75" hidden="1">
      <c r="A44" s="9"/>
      <c r="B44" s="41" t="s">
        <v>43</v>
      </c>
      <c r="C44" s="25"/>
      <c r="D44" s="25"/>
      <c r="E44" s="25"/>
      <c r="F44" s="25"/>
    </row>
    <row r="45" spans="1:6" ht="18.75" hidden="1">
      <c r="A45" s="9"/>
      <c r="B45" s="41" t="s">
        <v>44</v>
      </c>
      <c r="C45" s="24"/>
      <c r="D45" s="17"/>
      <c r="E45" s="17"/>
      <c r="F45" s="17"/>
    </row>
    <row r="46" spans="1:6" ht="32.25" customHeight="1" hidden="1">
      <c r="A46" s="13" t="s">
        <v>45</v>
      </c>
      <c r="B46" s="40" t="s">
        <v>46</v>
      </c>
      <c r="C46" s="24"/>
      <c r="D46" s="17"/>
      <c r="E46" s="17"/>
      <c r="F46" s="17"/>
    </row>
    <row r="47" spans="1:6" ht="18.75" hidden="1">
      <c r="A47" s="13" t="s">
        <v>47</v>
      </c>
      <c r="B47" s="40" t="s">
        <v>48</v>
      </c>
      <c r="C47" s="24"/>
      <c r="D47" s="17"/>
      <c r="E47" s="17"/>
      <c r="F47" s="17"/>
    </row>
    <row r="48" spans="1:6" ht="32.25" customHeight="1">
      <c r="A48" s="37">
        <v>3</v>
      </c>
      <c r="B48" s="38" t="s">
        <v>49</v>
      </c>
      <c r="C48" s="24"/>
      <c r="D48" s="17"/>
      <c r="E48" s="17"/>
      <c r="F48" s="17"/>
    </row>
    <row r="49" spans="1:6" ht="18.75" hidden="1">
      <c r="A49" s="13" t="s">
        <v>50</v>
      </c>
      <c r="B49" s="40" t="s">
        <v>26</v>
      </c>
      <c r="C49" s="24"/>
      <c r="D49" s="17"/>
      <c r="E49" s="17"/>
      <c r="F49" s="17"/>
    </row>
    <row r="50" spans="1:6" ht="18.75" hidden="1">
      <c r="A50" s="13" t="s">
        <v>51</v>
      </c>
      <c r="B50" s="40" t="s">
        <v>48</v>
      </c>
      <c r="C50" s="24"/>
      <c r="D50" s="17"/>
      <c r="E50" s="17"/>
      <c r="F50" s="17"/>
    </row>
    <row r="51" spans="1:6" ht="18.75">
      <c r="A51" s="37">
        <v>4</v>
      </c>
      <c r="B51" s="38" t="s">
        <v>52</v>
      </c>
      <c r="C51" s="56">
        <f>C53</f>
        <v>3318</v>
      </c>
      <c r="D51" s="56">
        <f>D53</f>
        <v>481</v>
      </c>
      <c r="E51" s="56">
        <f>E53</f>
        <v>14.496684749849306</v>
      </c>
      <c r="F51" s="56">
        <f>F53</f>
        <v>82.05689277899344</v>
      </c>
    </row>
    <row r="52" spans="1:6" ht="18.75">
      <c r="A52" s="13" t="s">
        <v>53</v>
      </c>
      <c r="B52" s="40" t="s">
        <v>26</v>
      </c>
      <c r="C52" s="24"/>
      <c r="D52" s="17"/>
      <c r="E52" s="17"/>
      <c r="F52" s="17"/>
    </row>
    <row r="53" spans="1:7" s="60" customFormat="1" ht="18.75">
      <c r="A53" s="13" t="s">
        <v>54</v>
      </c>
      <c r="B53" s="40" t="s">
        <v>48</v>
      </c>
      <c r="C53" s="58">
        <v>3318</v>
      </c>
      <c r="D53" s="58">
        <v>481</v>
      </c>
      <c r="E53" s="57">
        <f>D53/C53*100</f>
        <v>14.496684749849306</v>
      </c>
      <c r="F53" s="57">
        <f>375/457*100</f>
        <v>82.05689277899344</v>
      </c>
      <c r="G53" s="59"/>
    </row>
    <row r="54" ht="8.25" customHeight="1"/>
    <row r="55" spans="4:6" ht="18.75">
      <c r="D55" s="119" t="s">
        <v>165</v>
      </c>
      <c r="E55" s="119"/>
      <c r="F55" s="119"/>
    </row>
    <row r="56" spans="2:6" ht="18.75">
      <c r="B56" s="98" t="s">
        <v>172</v>
      </c>
      <c r="D56" s="110" t="s">
        <v>144</v>
      </c>
      <c r="E56" s="110"/>
      <c r="F56" s="110"/>
    </row>
    <row r="57" spans="4:6" ht="18.75">
      <c r="D57" s="119"/>
      <c r="E57" s="119"/>
      <c r="F57" s="119"/>
    </row>
    <row r="58" spans="4:6" ht="18.75">
      <c r="D58" s="110"/>
      <c r="E58" s="110"/>
      <c r="F58" s="110"/>
    </row>
    <row r="61" spans="1:7" s="99" customFormat="1" ht="16.5">
      <c r="A61" s="61"/>
      <c r="B61" s="98" t="s">
        <v>173</v>
      </c>
      <c r="C61" s="61"/>
      <c r="D61" s="110" t="s">
        <v>171</v>
      </c>
      <c r="E61" s="110"/>
      <c r="F61" s="110"/>
      <c r="G61" s="61"/>
    </row>
    <row r="62" spans="1:7" s="63" customFormat="1" ht="16.5">
      <c r="A62" s="62"/>
      <c r="B62" s="62"/>
      <c r="C62" s="62"/>
      <c r="D62" s="62"/>
      <c r="E62" s="64"/>
      <c r="F62" s="64"/>
      <c r="G62" s="62"/>
    </row>
    <row r="63" spans="1:7" s="63" customFormat="1" ht="16.5">
      <c r="A63" s="62"/>
      <c r="B63" s="62"/>
      <c r="C63" s="62"/>
      <c r="D63" s="62"/>
      <c r="E63" s="64"/>
      <c r="F63" s="64"/>
      <c r="G63" s="62"/>
    </row>
    <row r="64" spans="1:7" s="63" customFormat="1" ht="16.5">
      <c r="A64" s="62"/>
      <c r="B64" s="62"/>
      <c r="C64" s="62"/>
      <c r="D64" s="62"/>
      <c r="E64" s="64"/>
      <c r="F64" s="64"/>
      <c r="G64" s="62"/>
    </row>
    <row r="65" spans="1:7" s="63" customFormat="1" ht="16.5">
      <c r="A65" s="62"/>
      <c r="B65" s="62"/>
      <c r="C65" s="62"/>
      <c r="D65" s="62"/>
      <c r="E65" s="64"/>
      <c r="F65" s="64"/>
      <c r="G65" s="62"/>
    </row>
    <row r="66" spans="1:7" s="63" customFormat="1" ht="16.5">
      <c r="A66" s="62"/>
      <c r="B66" s="62"/>
      <c r="C66" s="62"/>
      <c r="D66" s="62"/>
      <c r="E66" s="64"/>
      <c r="F66" s="64"/>
      <c r="G66" s="62"/>
    </row>
    <row r="67" spans="1:7" s="63" customFormat="1" ht="16.5">
      <c r="A67" s="62"/>
      <c r="B67" s="62"/>
      <c r="C67" s="62"/>
      <c r="D67" s="62"/>
      <c r="E67" s="64"/>
      <c r="F67" s="64"/>
      <c r="G67" s="62"/>
    </row>
    <row r="68" spans="1:7" s="63" customFormat="1" ht="16.5">
      <c r="A68" s="62"/>
      <c r="B68" s="62"/>
      <c r="C68" s="62"/>
      <c r="D68" s="62"/>
      <c r="E68" s="64"/>
      <c r="F68" s="64"/>
      <c r="G68" s="62"/>
    </row>
    <row r="69" spans="1:7" s="63" customFormat="1" ht="16.5">
      <c r="A69" s="62"/>
      <c r="B69" s="62"/>
      <c r="C69" s="62"/>
      <c r="D69" s="62"/>
      <c r="E69" s="64"/>
      <c r="F69" s="64"/>
      <c r="G69" s="62"/>
    </row>
    <row r="70" spans="1:7" s="63" customFormat="1" ht="16.5">
      <c r="A70" s="62"/>
      <c r="B70" s="62"/>
      <c r="C70" s="62"/>
      <c r="D70" s="62"/>
      <c r="E70" s="64"/>
      <c r="F70" s="64"/>
      <c r="G70" s="62"/>
    </row>
    <row r="71" spans="1:7" s="63" customFormat="1" ht="16.5">
      <c r="A71" s="62"/>
      <c r="B71" s="62"/>
      <c r="C71" s="62"/>
      <c r="D71" s="62"/>
      <c r="E71" s="64"/>
      <c r="F71" s="64"/>
      <c r="G71" s="62"/>
    </row>
  </sheetData>
  <sheetProtection formatCells="0" formatColumns="0" formatRows="0" insertColumns="0" insertRows="0" insertHyperlinks="0" deleteColumns="0" deleteRows="0" sort="0" autoFilter="0" pivotTables="0"/>
  <mergeCells count="18">
    <mergeCell ref="D58:F58"/>
    <mergeCell ref="D55:F55"/>
    <mergeCell ref="D56:F56"/>
    <mergeCell ref="A1:F1"/>
    <mergeCell ref="A2:B2"/>
    <mergeCell ref="A3:B3"/>
    <mergeCell ref="A6:F6"/>
    <mergeCell ref="A7:F7"/>
    <mergeCell ref="D61:F61"/>
    <mergeCell ref="A10:F10"/>
    <mergeCell ref="E11:F11"/>
    <mergeCell ref="C2:F2"/>
    <mergeCell ref="C3:F3"/>
    <mergeCell ref="C4:F4"/>
    <mergeCell ref="C5:F5"/>
    <mergeCell ref="A8:F8"/>
    <mergeCell ref="A9:F9"/>
    <mergeCell ref="D57:F57"/>
  </mergeCells>
  <printOptions/>
  <pageMargins left="0.56" right="0" top="0.24" bottom="0.551181102362205" header="0.31496062992126" footer="0.31496062992126"/>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J121"/>
  <sheetViews>
    <sheetView zoomScalePageLayoutView="0" workbookViewId="0" topLeftCell="A1">
      <selection activeCell="A6" sqref="A6:F6"/>
    </sheetView>
  </sheetViews>
  <sheetFormatPr defaultColWidth="9.00390625" defaultRowHeight="14.25"/>
  <cols>
    <col min="1" max="1" width="4.375" style="2" customWidth="1"/>
    <col min="2" max="2" width="45.75390625" style="2" customWidth="1"/>
    <col min="3" max="3" width="7.75390625" style="2" customWidth="1"/>
    <col min="4" max="4" width="9.50390625" style="2" customWidth="1"/>
    <col min="5" max="5" width="10.75390625" style="2" customWidth="1"/>
    <col min="6" max="6" width="19.375" style="2" customWidth="1"/>
    <col min="7" max="7" width="9.00390625" style="2" customWidth="1"/>
    <col min="8" max="8" width="9.125" style="0" customWidth="1"/>
  </cols>
  <sheetData>
    <row r="1" spans="1:8" ht="23.25" customHeight="1">
      <c r="A1" s="107" t="s">
        <v>124</v>
      </c>
      <c r="B1" s="107"/>
      <c r="C1" s="107"/>
      <c r="D1" s="107"/>
      <c r="E1" s="107"/>
      <c r="F1" s="107"/>
      <c r="G1" s="3"/>
      <c r="H1" s="3"/>
    </row>
    <row r="2" spans="1:8" ht="23.25" customHeight="1">
      <c r="A2" s="95"/>
      <c r="B2" s="95"/>
      <c r="C2" s="95"/>
      <c r="D2" s="95"/>
      <c r="E2" s="95"/>
      <c r="F2" s="95"/>
      <c r="G2" s="3"/>
      <c r="H2" s="3"/>
    </row>
    <row r="3" spans="1:8" ht="16.5">
      <c r="A3" s="100" t="s">
        <v>167</v>
      </c>
      <c r="B3" s="100"/>
      <c r="C3" s="110" t="s">
        <v>82</v>
      </c>
      <c r="D3" s="110"/>
      <c r="E3" s="110"/>
      <c r="F3" s="110"/>
      <c r="G3" s="5"/>
      <c r="H3" s="5"/>
    </row>
    <row r="4" spans="1:8" ht="18.75">
      <c r="A4" s="100" t="s">
        <v>127</v>
      </c>
      <c r="B4" s="100"/>
      <c r="C4" s="113" t="s">
        <v>83</v>
      </c>
      <c r="D4" s="113"/>
      <c r="E4" s="113"/>
      <c r="F4" s="113"/>
      <c r="G4" s="5"/>
      <c r="H4" s="5"/>
    </row>
    <row r="5" spans="1:8" ht="9.75" customHeight="1">
      <c r="A5" s="4"/>
      <c r="B5" s="4"/>
      <c r="C5" s="114"/>
      <c r="D5" s="114"/>
      <c r="E5" s="114"/>
      <c r="F5" s="114"/>
      <c r="G5" s="5"/>
      <c r="H5" s="5"/>
    </row>
    <row r="6" spans="1:8" ht="30" customHeight="1">
      <c r="A6" s="101" t="s">
        <v>155</v>
      </c>
      <c r="B6" s="101"/>
      <c r="C6" s="101"/>
      <c r="D6" s="101"/>
      <c r="E6" s="101"/>
      <c r="F6" s="101"/>
      <c r="G6" s="5"/>
      <c r="H6" s="5"/>
    </row>
    <row r="7" spans="1:8" ht="15.75">
      <c r="A7" s="107" t="s">
        <v>166</v>
      </c>
      <c r="B7" s="102"/>
      <c r="C7" s="102"/>
      <c r="D7" s="102"/>
      <c r="E7" s="102"/>
      <c r="F7" s="102"/>
      <c r="G7" s="5"/>
      <c r="H7" s="5"/>
    </row>
    <row r="8" spans="1:8" ht="39.75" customHeight="1">
      <c r="A8" s="111" t="s">
        <v>87</v>
      </c>
      <c r="B8" s="116"/>
      <c r="C8" s="116"/>
      <c r="D8" s="116"/>
      <c r="E8" s="116"/>
      <c r="F8" s="116"/>
      <c r="G8" s="5"/>
      <c r="H8" s="5"/>
    </row>
    <row r="9" spans="1:8" ht="53.25" customHeight="1">
      <c r="A9" s="117" t="s">
        <v>152</v>
      </c>
      <c r="B9" s="118"/>
      <c r="C9" s="118"/>
      <c r="D9" s="118"/>
      <c r="E9" s="118"/>
      <c r="F9" s="118"/>
      <c r="G9" s="5"/>
      <c r="H9" s="5"/>
    </row>
    <row r="10" spans="1:8" ht="32.25" customHeight="1">
      <c r="A10" s="111" t="s">
        <v>162</v>
      </c>
      <c r="B10" s="111"/>
      <c r="C10" s="111"/>
      <c r="D10" s="111"/>
      <c r="E10" s="111"/>
      <c r="F10" s="111"/>
      <c r="G10" s="5"/>
      <c r="H10" s="5"/>
    </row>
    <row r="11" spans="1:8" ht="15" customHeight="1">
      <c r="A11" s="8"/>
      <c r="B11" s="8"/>
      <c r="C11" s="8"/>
      <c r="D11" s="8"/>
      <c r="E11" s="112" t="s">
        <v>90</v>
      </c>
      <c r="F11" s="112"/>
      <c r="G11" s="8"/>
      <c r="H11" s="5"/>
    </row>
    <row r="12" spans="1:8" s="49" customFormat="1" ht="69.75" customHeight="1">
      <c r="A12" s="42" t="s">
        <v>8</v>
      </c>
      <c r="B12" s="43" t="s">
        <v>9</v>
      </c>
      <c r="C12" s="42" t="s">
        <v>91</v>
      </c>
      <c r="D12" s="42" t="s">
        <v>163</v>
      </c>
      <c r="E12" s="42" t="s">
        <v>93</v>
      </c>
      <c r="F12" s="42" t="s">
        <v>164</v>
      </c>
      <c r="G12" s="8"/>
      <c r="H12" s="8"/>
    </row>
    <row r="13" spans="1:8" ht="15.75">
      <c r="A13" s="45">
        <v>1</v>
      </c>
      <c r="B13" s="45">
        <v>2</v>
      </c>
      <c r="C13" s="45">
        <v>3</v>
      </c>
      <c r="D13" s="45">
        <v>4</v>
      </c>
      <c r="E13" s="45">
        <v>5</v>
      </c>
      <c r="F13" s="45">
        <v>6</v>
      </c>
      <c r="G13" s="5"/>
      <c r="H13" s="5"/>
    </row>
    <row r="14" spans="1:8" ht="20.25" customHeight="1">
      <c r="A14" s="67" t="s">
        <v>14</v>
      </c>
      <c r="B14" s="68" t="s">
        <v>15</v>
      </c>
      <c r="C14" s="69"/>
      <c r="D14" s="70"/>
      <c r="E14" s="70"/>
      <c r="F14" s="70"/>
      <c r="G14" s="5"/>
      <c r="H14" s="5"/>
    </row>
    <row r="15" spans="1:8" ht="20.25" customHeight="1">
      <c r="A15" s="71" t="s">
        <v>16</v>
      </c>
      <c r="B15" s="72" t="s">
        <v>139</v>
      </c>
      <c r="C15" s="73"/>
      <c r="D15" s="74"/>
      <c r="E15" s="74"/>
      <c r="F15" s="74"/>
      <c r="G15" s="5"/>
      <c r="H15" s="5"/>
    </row>
    <row r="16" spans="1:8" ht="20.25" customHeight="1">
      <c r="A16" s="75">
        <v>1</v>
      </c>
      <c r="B16" s="76" t="s">
        <v>140</v>
      </c>
      <c r="C16" s="77"/>
      <c r="D16" s="74"/>
      <c r="E16" s="74"/>
      <c r="F16" s="74"/>
      <c r="G16" s="5"/>
      <c r="H16" s="5"/>
    </row>
    <row r="17" spans="1:10" ht="20.25" customHeight="1">
      <c r="A17" s="75"/>
      <c r="B17" s="76" t="s">
        <v>141</v>
      </c>
      <c r="C17" s="78"/>
      <c r="D17" s="78"/>
      <c r="E17" s="79"/>
      <c r="F17" s="79"/>
      <c r="G17" s="5">
        <v>293769</v>
      </c>
      <c r="H17" s="29"/>
      <c r="I17" t="s">
        <v>148</v>
      </c>
      <c r="J17" s="96">
        <f>'Bieu 3 Quy 1'!D17+'Bieu 3 Quy 2'!D18+'Bieu 3 Quy 3'!D18</f>
        <v>410700</v>
      </c>
    </row>
    <row r="18" spans="1:8" ht="20.25" customHeight="1">
      <c r="A18" s="75">
        <v>2</v>
      </c>
      <c r="B18" s="76" t="s">
        <v>20</v>
      </c>
      <c r="C18" s="80"/>
      <c r="D18" s="81"/>
      <c r="E18" s="81"/>
      <c r="F18" s="81"/>
      <c r="G18" s="5"/>
      <c r="H18" s="5"/>
    </row>
    <row r="19" spans="1:9" ht="20.25" customHeight="1">
      <c r="A19" s="71" t="s">
        <v>22</v>
      </c>
      <c r="B19" s="72" t="s">
        <v>23</v>
      </c>
      <c r="C19" s="80"/>
      <c r="D19" s="81"/>
      <c r="E19" s="81"/>
      <c r="F19" s="81"/>
      <c r="G19" s="5">
        <v>157369</v>
      </c>
      <c r="H19" s="29"/>
      <c r="I19" t="s">
        <v>149</v>
      </c>
    </row>
    <row r="20" spans="1:10" ht="20.25" customHeight="1">
      <c r="A20" s="82">
        <v>1</v>
      </c>
      <c r="B20" s="83" t="s">
        <v>137</v>
      </c>
      <c r="C20" s="78"/>
      <c r="D20" s="78"/>
      <c r="E20" s="79"/>
      <c r="F20" s="79"/>
      <c r="G20" s="5">
        <v>226851</v>
      </c>
      <c r="H20" s="5"/>
      <c r="I20" t="s">
        <v>148</v>
      </c>
      <c r="J20" s="96">
        <f>'Bieu 3 Quy 1'!D23+'Bieu 3 Quy 2'!D21+'Bieu 3 Quy 3'!D21</f>
        <v>251952.45</v>
      </c>
    </row>
    <row r="21" spans="1:8" ht="15.75" customHeight="1">
      <c r="A21" s="75" t="s">
        <v>25</v>
      </c>
      <c r="B21" s="76" t="s">
        <v>26</v>
      </c>
      <c r="C21" s="84"/>
      <c r="D21" s="81"/>
      <c r="E21" s="81"/>
      <c r="F21" s="81"/>
      <c r="G21" s="5"/>
      <c r="H21" s="5"/>
    </row>
    <row r="22" spans="1:8" ht="15.75" customHeight="1">
      <c r="A22" s="75" t="s">
        <v>27</v>
      </c>
      <c r="B22" s="76" t="s">
        <v>28</v>
      </c>
      <c r="C22" s="80"/>
      <c r="D22" s="81"/>
      <c r="E22" s="81"/>
      <c r="F22" s="81"/>
      <c r="G22" s="5"/>
      <c r="H22" s="5"/>
    </row>
    <row r="23" spans="1:9" ht="15.75" customHeight="1">
      <c r="A23" s="82">
        <v>2</v>
      </c>
      <c r="B23" s="83" t="s">
        <v>29</v>
      </c>
      <c r="C23" s="85"/>
      <c r="D23" s="81"/>
      <c r="E23" s="81"/>
      <c r="F23" s="81"/>
      <c r="G23" s="29">
        <v>124928</v>
      </c>
      <c r="H23" s="5"/>
      <c r="I23" t="s">
        <v>149</v>
      </c>
    </row>
    <row r="24" spans="1:8" ht="15.75" customHeight="1">
      <c r="A24" s="75" t="s">
        <v>25</v>
      </c>
      <c r="B24" s="76" t="s">
        <v>30</v>
      </c>
      <c r="C24" s="80"/>
      <c r="D24" s="81"/>
      <c r="E24" s="81"/>
      <c r="F24" s="81"/>
      <c r="G24" s="5"/>
      <c r="H24" s="5"/>
    </row>
    <row r="25" spans="1:9" ht="15.75" customHeight="1">
      <c r="A25" s="75" t="s">
        <v>27</v>
      </c>
      <c r="B25" s="76" t="s">
        <v>31</v>
      </c>
      <c r="C25" s="85"/>
      <c r="D25" s="81"/>
      <c r="E25" s="81"/>
      <c r="F25" s="81"/>
      <c r="G25" s="5"/>
      <c r="H25" s="5"/>
      <c r="I25" t="s">
        <v>149</v>
      </c>
    </row>
    <row r="26" spans="1:8" ht="15.75" customHeight="1">
      <c r="A26" s="71" t="s">
        <v>32</v>
      </c>
      <c r="B26" s="72" t="s">
        <v>33</v>
      </c>
      <c r="C26" s="80"/>
      <c r="D26" s="81"/>
      <c r="E26" s="81"/>
      <c r="F26" s="81"/>
      <c r="G26" s="5"/>
      <c r="H26" s="5"/>
    </row>
    <row r="27" spans="1:8" ht="15.75" customHeight="1">
      <c r="A27" s="82">
        <v>1</v>
      </c>
      <c r="B27" s="83" t="s">
        <v>18</v>
      </c>
      <c r="C27" s="86"/>
      <c r="D27" s="81"/>
      <c r="E27" s="81"/>
      <c r="F27" s="81"/>
      <c r="G27" s="5"/>
      <c r="H27" s="5"/>
    </row>
    <row r="28" spans="1:8" ht="15.75" customHeight="1">
      <c r="A28" s="82">
        <v>2</v>
      </c>
      <c r="B28" s="76" t="s">
        <v>20</v>
      </c>
      <c r="C28" s="80"/>
      <c r="D28" s="81"/>
      <c r="E28" s="81"/>
      <c r="F28" s="81"/>
      <c r="G28" s="5"/>
      <c r="H28" s="5"/>
    </row>
    <row r="29" spans="1:8" ht="15.75" customHeight="1">
      <c r="A29" s="71" t="s">
        <v>34</v>
      </c>
      <c r="B29" s="72" t="s">
        <v>35</v>
      </c>
      <c r="C29" s="80"/>
      <c r="D29" s="81"/>
      <c r="E29" s="81"/>
      <c r="F29" s="81"/>
      <c r="G29" s="5"/>
      <c r="H29" s="5"/>
    </row>
    <row r="30" spans="1:8" ht="15.75" customHeight="1">
      <c r="A30" s="71" t="s">
        <v>16</v>
      </c>
      <c r="B30" s="72" t="s">
        <v>36</v>
      </c>
      <c r="C30" s="80"/>
      <c r="D30" s="81"/>
      <c r="E30" s="81"/>
      <c r="F30" s="81"/>
      <c r="G30" s="5"/>
      <c r="H30" s="5"/>
    </row>
    <row r="31" spans="1:8" ht="15.75" customHeight="1">
      <c r="A31" s="71">
        <v>1</v>
      </c>
      <c r="B31" s="72" t="s">
        <v>29</v>
      </c>
      <c r="C31" s="80"/>
      <c r="D31" s="81"/>
      <c r="E31" s="81"/>
      <c r="F31" s="81"/>
      <c r="G31" s="5"/>
      <c r="H31" s="5"/>
    </row>
    <row r="32" spans="1:8" ht="15.75" customHeight="1">
      <c r="A32" s="75" t="s">
        <v>37</v>
      </c>
      <c r="B32" s="76" t="s">
        <v>30</v>
      </c>
      <c r="C32" s="81"/>
      <c r="D32" s="81"/>
      <c r="E32" s="81"/>
      <c r="F32" s="81"/>
      <c r="G32" s="5"/>
      <c r="H32" s="5"/>
    </row>
    <row r="33" spans="1:8" ht="15.75" customHeight="1">
      <c r="A33" s="75" t="s">
        <v>38</v>
      </c>
      <c r="B33" s="76" t="s">
        <v>31</v>
      </c>
      <c r="C33" s="81"/>
      <c r="D33" s="87"/>
      <c r="E33" s="87"/>
      <c r="F33" s="87"/>
      <c r="G33" s="21"/>
      <c r="H33" s="7"/>
    </row>
    <row r="34" spans="1:8" ht="15.75" customHeight="1">
      <c r="A34" s="71">
        <v>2</v>
      </c>
      <c r="B34" s="72" t="s">
        <v>39</v>
      </c>
      <c r="C34" s="88"/>
      <c r="D34" s="89"/>
      <c r="E34" s="89"/>
      <c r="F34" s="89"/>
      <c r="G34" s="22"/>
      <c r="H34" s="5"/>
    </row>
    <row r="35" spans="1:6" ht="15.75" customHeight="1">
      <c r="A35" s="71">
        <v>3</v>
      </c>
      <c r="B35" s="72" t="s">
        <v>49</v>
      </c>
      <c r="C35" s="88"/>
      <c r="D35" s="89"/>
      <c r="E35" s="89"/>
      <c r="F35" s="89"/>
    </row>
    <row r="36" spans="1:6" ht="15.75" customHeight="1">
      <c r="A36" s="75" t="s">
        <v>50</v>
      </c>
      <c r="B36" s="76" t="s">
        <v>26</v>
      </c>
      <c r="C36" s="88"/>
      <c r="D36" s="89"/>
      <c r="E36" s="89"/>
      <c r="F36" s="89"/>
    </row>
    <row r="37" spans="1:6" ht="15.75" customHeight="1">
      <c r="A37" s="75" t="s">
        <v>51</v>
      </c>
      <c r="B37" s="76" t="s">
        <v>48</v>
      </c>
      <c r="C37" s="88"/>
      <c r="D37" s="89"/>
      <c r="E37" s="89"/>
      <c r="F37" s="89"/>
    </row>
    <row r="38" spans="1:6" ht="15.75" customHeight="1">
      <c r="A38" s="71">
        <v>4</v>
      </c>
      <c r="B38" s="72" t="s">
        <v>52</v>
      </c>
      <c r="C38" s="90">
        <f>C40</f>
        <v>23541</v>
      </c>
      <c r="D38" s="90">
        <f>D40</f>
        <v>22181</v>
      </c>
      <c r="E38" s="90">
        <f>E40</f>
        <v>94.222845248715</v>
      </c>
      <c r="F38" s="90">
        <f>F40</f>
        <v>69.49370261294567</v>
      </c>
    </row>
    <row r="39" spans="1:6" ht="15.75" customHeight="1">
      <c r="A39" s="75" t="s">
        <v>53</v>
      </c>
      <c r="B39" s="76" t="s">
        <v>26</v>
      </c>
      <c r="C39" s="88"/>
      <c r="D39" s="89"/>
      <c r="E39" s="89"/>
      <c r="F39" s="89"/>
    </row>
    <row r="40" spans="1:7" s="60" customFormat="1" ht="15.75" customHeight="1">
      <c r="A40" s="91" t="s">
        <v>54</v>
      </c>
      <c r="B40" s="92" t="s">
        <v>48</v>
      </c>
      <c r="C40" s="93">
        <v>23541</v>
      </c>
      <c r="D40" s="93">
        <f>23541-1360</f>
        <v>22181</v>
      </c>
      <c r="E40" s="94">
        <f>D40/C40*100</f>
        <v>94.222845248715</v>
      </c>
      <c r="F40" s="94">
        <f>D40/31918*100</f>
        <v>69.49370261294567</v>
      </c>
      <c r="G40" s="97">
        <f>'Bieu 3 Quy 1'!D53+'Bieu 3 Quy 2'!D47+'Bieu 3 Quy 3'!D47</f>
        <v>7975</v>
      </c>
    </row>
    <row r="41" ht="8.25" customHeight="1"/>
    <row r="42" spans="4:6" ht="18.75">
      <c r="D42" s="119" t="s">
        <v>165</v>
      </c>
      <c r="E42" s="119"/>
      <c r="F42" s="119"/>
    </row>
    <row r="43" spans="2:6" ht="18.75">
      <c r="B43" s="61" t="s">
        <v>126</v>
      </c>
      <c r="D43" s="110" t="s">
        <v>144</v>
      </c>
      <c r="E43" s="110"/>
      <c r="F43" s="110"/>
    </row>
    <row r="44" spans="4:6" ht="18.75">
      <c r="D44" s="119"/>
      <c r="E44" s="119"/>
      <c r="F44" s="119"/>
    </row>
    <row r="45" spans="4:6" ht="18.75">
      <c r="D45" s="110"/>
      <c r="E45" s="110"/>
      <c r="F45" s="110"/>
    </row>
    <row r="48" spans="1:7" s="63" customFormat="1" ht="16.5">
      <c r="A48" s="62"/>
      <c r="B48" s="62" t="s">
        <v>128</v>
      </c>
      <c r="C48" s="62"/>
      <c r="D48" s="62"/>
      <c r="E48" s="120" t="s">
        <v>129</v>
      </c>
      <c r="F48" s="120"/>
      <c r="G48" s="62"/>
    </row>
    <row r="49" spans="1:7" s="63" customFormat="1" ht="16.5">
      <c r="A49" s="62"/>
      <c r="B49" s="62"/>
      <c r="C49" s="62"/>
      <c r="D49" s="62"/>
      <c r="E49" s="64"/>
      <c r="F49" s="64"/>
      <c r="G49" s="62"/>
    </row>
    <row r="50" spans="1:7" s="63" customFormat="1" ht="16.5">
      <c r="A50" s="62"/>
      <c r="B50" s="62"/>
      <c r="C50" s="62"/>
      <c r="D50" s="62"/>
      <c r="E50" s="64"/>
      <c r="F50" s="64"/>
      <c r="G50" s="62"/>
    </row>
    <row r="51" spans="1:7" s="63" customFormat="1" ht="16.5">
      <c r="A51" s="62"/>
      <c r="B51" s="62"/>
      <c r="C51" s="62"/>
      <c r="D51" s="62"/>
      <c r="E51" s="64"/>
      <c r="F51" s="64"/>
      <c r="G51" s="62"/>
    </row>
    <row r="52" spans="1:7" s="63" customFormat="1" ht="16.5">
      <c r="A52" s="62"/>
      <c r="B52" s="62"/>
      <c r="C52" s="62"/>
      <c r="D52" s="62"/>
      <c r="E52" s="64"/>
      <c r="F52" s="64"/>
      <c r="G52" s="62"/>
    </row>
    <row r="53" spans="1:7" s="63" customFormat="1" ht="16.5">
      <c r="A53" s="62"/>
      <c r="B53" s="62"/>
      <c r="C53" s="62"/>
      <c r="D53" s="62"/>
      <c r="E53" s="64"/>
      <c r="F53" s="64"/>
      <c r="G53" s="62"/>
    </row>
    <row r="54" spans="1:7" s="63" customFormat="1" ht="16.5">
      <c r="A54" s="62"/>
      <c r="B54" s="62"/>
      <c r="C54" s="62"/>
      <c r="D54" s="62"/>
      <c r="E54" s="64"/>
      <c r="F54" s="64"/>
      <c r="G54" s="62"/>
    </row>
    <row r="55" spans="1:7" s="63" customFormat="1" ht="16.5">
      <c r="A55" s="62"/>
      <c r="B55" s="62"/>
      <c r="C55" s="62"/>
      <c r="D55" s="62"/>
      <c r="E55" s="64"/>
      <c r="F55" s="64"/>
      <c r="G55" s="62"/>
    </row>
    <row r="56" spans="1:7" s="63" customFormat="1" ht="16.5">
      <c r="A56" s="62"/>
      <c r="B56" s="62"/>
      <c r="C56" s="62"/>
      <c r="D56" s="62"/>
      <c r="E56" s="64"/>
      <c r="F56" s="64"/>
      <c r="G56" s="62"/>
    </row>
    <row r="57" spans="1:7" s="63" customFormat="1" ht="16.5">
      <c r="A57" s="62"/>
      <c r="B57" s="62"/>
      <c r="C57" s="62"/>
      <c r="D57" s="62"/>
      <c r="E57" s="64"/>
      <c r="F57" s="64"/>
      <c r="G57" s="62"/>
    </row>
    <row r="58" spans="1:7" s="63" customFormat="1" ht="16.5">
      <c r="A58" s="62"/>
      <c r="B58" s="62"/>
      <c r="C58" s="62"/>
      <c r="D58" s="62"/>
      <c r="E58" s="64"/>
      <c r="F58" s="64"/>
      <c r="G58" s="62"/>
    </row>
    <row r="60" spans="1:6" ht="18.75">
      <c r="A60" s="107" t="s">
        <v>124</v>
      </c>
      <c r="B60" s="107"/>
      <c r="C60" s="107"/>
      <c r="D60" s="107"/>
      <c r="E60" s="107"/>
      <c r="F60" s="107"/>
    </row>
    <row r="61" spans="1:6" ht="18.75">
      <c r="A61" s="100" t="s">
        <v>125</v>
      </c>
      <c r="B61" s="100"/>
      <c r="C61" s="110" t="s">
        <v>82</v>
      </c>
      <c r="D61" s="110"/>
      <c r="E61" s="110"/>
      <c r="F61" s="110"/>
    </row>
    <row r="62" spans="1:6" ht="18.75">
      <c r="A62" s="100" t="s">
        <v>127</v>
      </c>
      <c r="B62" s="100"/>
      <c r="C62" s="113" t="s">
        <v>83</v>
      </c>
      <c r="D62" s="113"/>
      <c r="E62" s="113"/>
      <c r="F62" s="113"/>
    </row>
    <row r="63" spans="1:6" ht="18.75">
      <c r="A63" s="4"/>
      <c r="B63" s="4"/>
      <c r="C63" s="114"/>
      <c r="D63" s="114"/>
      <c r="E63" s="114"/>
      <c r="F63" s="114"/>
    </row>
    <row r="64" spans="1:6" ht="18.75">
      <c r="A64" s="4"/>
      <c r="B64" s="4"/>
      <c r="C64" s="115" t="s">
        <v>136</v>
      </c>
      <c r="D64" s="115"/>
      <c r="E64" s="115"/>
      <c r="F64" s="115"/>
    </row>
    <row r="65" spans="1:6" ht="18.75">
      <c r="A65" s="101" t="s">
        <v>132</v>
      </c>
      <c r="B65" s="101"/>
      <c r="C65" s="101"/>
      <c r="D65" s="101"/>
      <c r="E65" s="101"/>
      <c r="F65" s="101"/>
    </row>
    <row r="66" spans="1:6" ht="18.75">
      <c r="A66" s="102" t="s">
        <v>85</v>
      </c>
      <c r="B66" s="102"/>
      <c r="C66" s="102"/>
      <c r="D66" s="102"/>
      <c r="E66" s="102"/>
      <c r="F66" s="102"/>
    </row>
    <row r="67" spans="1:6" ht="14.25" customHeight="1">
      <c r="A67" s="102" t="s">
        <v>86</v>
      </c>
      <c r="B67" s="102"/>
      <c r="C67" s="102"/>
      <c r="D67" s="102"/>
      <c r="E67" s="102"/>
      <c r="F67" s="102"/>
    </row>
    <row r="68" spans="1:6" ht="41.25" customHeight="1">
      <c r="A68" s="111" t="s">
        <v>87</v>
      </c>
      <c r="B68" s="121"/>
      <c r="C68" s="121"/>
      <c r="D68" s="121"/>
      <c r="E68" s="121"/>
      <c r="F68" s="121"/>
    </row>
    <row r="69" spans="1:6" ht="18.75">
      <c r="A69" s="117" t="s">
        <v>123</v>
      </c>
      <c r="B69" s="118"/>
      <c r="C69" s="118"/>
      <c r="D69" s="118"/>
      <c r="E69" s="118"/>
      <c r="F69" s="118"/>
    </row>
    <row r="70" spans="1:6" ht="18.75">
      <c r="A70" s="111" t="s">
        <v>133</v>
      </c>
      <c r="B70" s="111"/>
      <c r="C70" s="111"/>
      <c r="D70" s="111"/>
      <c r="E70" s="111"/>
      <c r="F70" s="111"/>
    </row>
    <row r="71" spans="1:6" ht="18.75">
      <c r="A71" s="8"/>
      <c r="B71" s="8"/>
      <c r="C71" s="8"/>
      <c r="D71" s="8"/>
      <c r="E71" s="122" t="s">
        <v>90</v>
      </c>
      <c r="F71" s="122"/>
    </row>
    <row r="72" spans="1:6" ht="63">
      <c r="A72" s="42" t="s">
        <v>8</v>
      </c>
      <c r="B72" s="43" t="s">
        <v>9</v>
      </c>
      <c r="C72" s="42" t="s">
        <v>91</v>
      </c>
      <c r="D72" s="42" t="s">
        <v>134</v>
      </c>
      <c r="E72" s="42" t="s">
        <v>93</v>
      </c>
      <c r="F72" s="42" t="s">
        <v>135</v>
      </c>
    </row>
    <row r="73" spans="1:6" ht="18.75">
      <c r="A73" s="45">
        <v>1</v>
      </c>
      <c r="B73" s="45">
        <v>2</v>
      </c>
      <c r="C73" s="45">
        <v>3</v>
      </c>
      <c r="D73" s="45">
        <v>4</v>
      </c>
      <c r="E73" s="45">
        <v>5</v>
      </c>
      <c r="F73" s="45">
        <v>6</v>
      </c>
    </row>
    <row r="74" spans="1:6" ht="18.75">
      <c r="A74" s="37" t="s">
        <v>14</v>
      </c>
      <c r="B74" s="38" t="s">
        <v>15</v>
      </c>
      <c r="C74" s="10"/>
      <c r="D74" s="9"/>
      <c r="E74" s="9"/>
      <c r="F74" s="9"/>
    </row>
    <row r="75" spans="1:6" ht="18.75">
      <c r="A75" s="37" t="s">
        <v>16</v>
      </c>
      <c r="B75" s="38" t="s">
        <v>17</v>
      </c>
      <c r="C75" s="11"/>
      <c r="D75" s="12"/>
      <c r="E75" s="12"/>
      <c r="F75" s="12"/>
    </row>
    <row r="76" spans="1:6" ht="18.75" hidden="1">
      <c r="A76" s="13">
        <v>1</v>
      </c>
      <c r="B76" s="40" t="s">
        <v>18</v>
      </c>
      <c r="C76" s="14"/>
      <c r="D76" s="12"/>
      <c r="E76" s="12"/>
      <c r="F76" s="12"/>
    </row>
    <row r="77" spans="1:6" ht="18.75" hidden="1">
      <c r="A77" s="13"/>
      <c r="B77" s="40" t="s">
        <v>19</v>
      </c>
      <c r="C77" s="15"/>
      <c r="D77" s="12"/>
      <c r="E77" s="12"/>
      <c r="F77" s="12"/>
    </row>
    <row r="78" spans="1:6" ht="18.75" hidden="1">
      <c r="A78" s="13"/>
      <c r="B78" s="40" t="s">
        <v>19</v>
      </c>
      <c r="C78" s="14"/>
      <c r="D78" s="12"/>
      <c r="E78" s="12"/>
      <c r="F78" s="12"/>
    </row>
    <row r="79" spans="1:6" ht="18.75">
      <c r="A79" s="13">
        <v>2</v>
      </c>
      <c r="B79" s="40" t="s">
        <v>20</v>
      </c>
      <c r="C79" s="14"/>
      <c r="D79" s="12"/>
      <c r="E79" s="12"/>
      <c r="F79" s="12"/>
    </row>
    <row r="80" spans="1:6" ht="18.75" hidden="1">
      <c r="A80" s="13"/>
      <c r="B80" s="40" t="s">
        <v>21</v>
      </c>
      <c r="C80" s="18"/>
      <c r="D80" s="12"/>
      <c r="E80" s="12"/>
      <c r="F80" s="12"/>
    </row>
    <row r="81" spans="1:6" ht="18.75" hidden="1">
      <c r="A81" s="13"/>
      <c r="B81" s="40" t="s">
        <v>21</v>
      </c>
      <c r="C81" s="14"/>
      <c r="D81" s="12"/>
      <c r="E81" s="12"/>
      <c r="F81" s="12"/>
    </row>
    <row r="82" spans="1:6" ht="18.75">
      <c r="A82" s="37" t="s">
        <v>22</v>
      </c>
      <c r="B82" s="38" t="s">
        <v>23</v>
      </c>
      <c r="C82" s="14"/>
      <c r="D82" s="12"/>
      <c r="E82" s="12"/>
      <c r="F82" s="12"/>
    </row>
    <row r="83" spans="1:6" ht="18.75">
      <c r="A83" s="10">
        <v>1</v>
      </c>
      <c r="B83" s="39" t="s">
        <v>24</v>
      </c>
      <c r="C83" s="14"/>
      <c r="D83" s="12"/>
      <c r="E83" s="12"/>
      <c r="F83" s="12"/>
    </row>
    <row r="84" spans="1:6" ht="18.75" hidden="1">
      <c r="A84" s="13" t="s">
        <v>25</v>
      </c>
      <c r="B84" s="40" t="s">
        <v>26</v>
      </c>
      <c r="C84" s="11"/>
      <c r="D84" s="12"/>
      <c r="E84" s="12"/>
      <c r="F84" s="12"/>
    </row>
    <row r="85" spans="1:6" ht="18.75" hidden="1">
      <c r="A85" s="13" t="s">
        <v>27</v>
      </c>
      <c r="B85" s="40" t="s">
        <v>28</v>
      </c>
      <c r="C85" s="14"/>
      <c r="D85" s="12"/>
      <c r="E85" s="12"/>
      <c r="F85" s="12"/>
    </row>
    <row r="86" spans="1:6" ht="18.75">
      <c r="A86" s="10">
        <v>2</v>
      </c>
      <c r="B86" s="39" t="s">
        <v>29</v>
      </c>
      <c r="C86" s="15"/>
      <c r="D86" s="12"/>
      <c r="E86" s="12"/>
      <c r="F86" s="12"/>
    </row>
    <row r="87" spans="1:6" ht="18.75" hidden="1">
      <c r="A87" s="13" t="s">
        <v>25</v>
      </c>
      <c r="B87" s="40" t="s">
        <v>30</v>
      </c>
      <c r="C87" s="14"/>
      <c r="D87" s="12"/>
      <c r="E87" s="12"/>
      <c r="F87" s="12"/>
    </row>
    <row r="88" spans="1:6" ht="18.75" hidden="1">
      <c r="A88" s="13" t="s">
        <v>27</v>
      </c>
      <c r="B88" s="40" t="s">
        <v>31</v>
      </c>
      <c r="C88" s="15"/>
      <c r="D88" s="12"/>
      <c r="E88" s="12"/>
      <c r="F88" s="12"/>
    </row>
    <row r="89" spans="1:6" ht="18.75">
      <c r="A89" s="37" t="s">
        <v>32</v>
      </c>
      <c r="B89" s="38" t="s">
        <v>33</v>
      </c>
      <c r="C89" s="14"/>
      <c r="D89" s="12"/>
      <c r="E89" s="12"/>
      <c r="F89" s="12"/>
    </row>
    <row r="90" spans="1:6" ht="18.75">
      <c r="A90" s="10">
        <v>1</v>
      </c>
      <c r="B90" s="39" t="s">
        <v>18</v>
      </c>
      <c r="C90" s="10"/>
      <c r="D90" s="12"/>
      <c r="E90" s="12"/>
      <c r="F90" s="12"/>
    </row>
    <row r="91" spans="1:6" ht="18.75" hidden="1">
      <c r="A91" s="37"/>
      <c r="B91" s="40" t="s">
        <v>19</v>
      </c>
      <c r="C91" s="18"/>
      <c r="D91" s="12"/>
      <c r="E91" s="12"/>
      <c r="F91" s="12"/>
    </row>
    <row r="92" spans="1:6" ht="18.75" hidden="1">
      <c r="A92" s="37"/>
      <c r="B92" s="40" t="s">
        <v>19</v>
      </c>
      <c r="C92" s="16"/>
      <c r="D92" s="12"/>
      <c r="E92" s="12"/>
      <c r="F92" s="12"/>
    </row>
    <row r="93" spans="1:6" ht="18.75">
      <c r="A93" s="10">
        <v>2</v>
      </c>
      <c r="B93" s="40" t="s">
        <v>20</v>
      </c>
      <c r="C93" s="16"/>
      <c r="D93" s="12"/>
      <c r="E93" s="12"/>
      <c r="F93" s="12"/>
    </row>
    <row r="94" spans="1:6" ht="18.75" hidden="1">
      <c r="A94" s="37"/>
      <c r="B94" s="40" t="s">
        <v>21</v>
      </c>
      <c r="C94" s="15"/>
      <c r="D94" s="12"/>
      <c r="E94" s="12"/>
      <c r="F94" s="12"/>
    </row>
    <row r="95" spans="1:6" ht="18.75" hidden="1">
      <c r="A95" s="13"/>
      <c r="B95" s="40" t="s">
        <v>21</v>
      </c>
      <c r="C95" s="19"/>
      <c r="D95" s="12"/>
      <c r="E95" s="12"/>
      <c r="F95" s="12"/>
    </row>
    <row r="96" spans="1:6" ht="18.75">
      <c r="A96" s="37" t="s">
        <v>34</v>
      </c>
      <c r="B96" s="38" t="s">
        <v>35</v>
      </c>
      <c r="C96" s="19"/>
      <c r="D96" s="12"/>
      <c r="E96" s="12"/>
      <c r="F96" s="12"/>
    </row>
    <row r="97" spans="1:6" ht="18.75">
      <c r="A97" s="37" t="s">
        <v>16</v>
      </c>
      <c r="B97" s="38" t="s">
        <v>36</v>
      </c>
      <c r="C97" s="19"/>
      <c r="D97" s="12"/>
      <c r="E97" s="12"/>
      <c r="F97" s="12"/>
    </row>
    <row r="98" spans="1:6" ht="18.75">
      <c r="A98" s="37">
        <v>1</v>
      </c>
      <c r="B98" s="38" t="s">
        <v>29</v>
      </c>
      <c r="C98" s="19"/>
      <c r="D98" s="12"/>
      <c r="E98" s="12"/>
      <c r="F98" s="12"/>
    </row>
    <row r="99" spans="1:6" ht="18.75" hidden="1">
      <c r="A99" s="13" t="s">
        <v>37</v>
      </c>
      <c r="B99" s="40" t="s">
        <v>30</v>
      </c>
      <c r="C99" s="12"/>
      <c r="D99" s="12"/>
      <c r="E99" s="12"/>
      <c r="F99" s="12"/>
    </row>
    <row r="100" spans="1:6" ht="18.75" hidden="1">
      <c r="A100" s="13" t="s">
        <v>38</v>
      </c>
      <c r="B100" s="40" t="s">
        <v>31</v>
      </c>
      <c r="C100" s="12"/>
      <c r="D100" s="23"/>
      <c r="E100" s="23"/>
      <c r="F100" s="23"/>
    </row>
    <row r="101" spans="1:6" ht="18.75">
      <c r="A101" s="37">
        <v>2</v>
      </c>
      <c r="B101" s="38" t="s">
        <v>39</v>
      </c>
      <c r="C101" s="24"/>
      <c r="D101" s="17"/>
      <c r="E101" s="17"/>
      <c r="F101" s="17"/>
    </row>
    <row r="102" spans="1:6" ht="18.75" hidden="1">
      <c r="A102" s="13" t="s">
        <v>40</v>
      </c>
      <c r="B102" s="40" t="s">
        <v>41</v>
      </c>
      <c r="C102" s="17"/>
      <c r="D102" s="12"/>
      <c r="E102" s="12"/>
      <c r="F102" s="9"/>
    </row>
    <row r="103" spans="1:6" ht="18.75" hidden="1">
      <c r="A103" s="9"/>
      <c r="B103" s="41" t="s">
        <v>42</v>
      </c>
      <c r="C103" s="17"/>
      <c r="D103" s="12"/>
      <c r="E103" s="12"/>
      <c r="F103" s="17"/>
    </row>
    <row r="104" spans="1:6" ht="18.75" hidden="1">
      <c r="A104" s="9"/>
      <c r="B104" s="41" t="s">
        <v>43</v>
      </c>
      <c r="C104" s="25"/>
      <c r="D104" s="25"/>
      <c r="E104" s="25"/>
      <c r="F104" s="25"/>
    </row>
    <row r="105" spans="1:6" ht="18.75" hidden="1">
      <c r="A105" s="9"/>
      <c r="B105" s="41" t="s">
        <v>44</v>
      </c>
      <c r="C105" s="24"/>
      <c r="D105" s="17"/>
      <c r="E105" s="17"/>
      <c r="F105" s="17"/>
    </row>
    <row r="106" spans="1:6" ht="18.75" hidden="1">
      <c r="A106" s="13" t="s">
        <v>45</v>
      </c>
      <c r="B106" s="40" t="s">
        <v>46</v>
      </c>
      <c r="C106" s="24"/>
      <c r="D106" s="17"/>
      <c r="E106" s="17"/>
      <c r="F106" s="17"/>
    </row>
    <row r="107" spans="1:6" ht="18.75" hidden="1">
      <c r="A107" s="13" t="s">
        <v>47</v>
      </c>
      <c r="B107" s="40" t="s">
        <v>48</v>
      </c>
      <c r="C107" s="24"/>
      <c r="D107" s="17"/>
      <c r="E107" s="17"/>
      <c r="F107" s="17"/>
    </row>
    <row r="108" spans="1:6" ht="18.75">
      <c r="A108" s="37">
        <v>3</v>
      </c>
      <c r="B108" s="38" t="s">
        <v>49</v>
      </c>
      <c r="C108" s="24"/>
      <c r="D108" s="17"/>
      <c r="E108" s="17"/>
      <c r="F108" s="17"/>
    </row>
    <row r="109" spans="1:6" ht="18.75" hidden="1">
      <c r="A109" s="13" t="s">
        <v>50</v>
      </c>
      <c r="B109" s="40" t="s">
        <v>26</v>
      </c>
      <c r="C109" s="24"/>
      <c r="D109" s="17"/>
      <c r="E109" s="17"/>
      <c r="F109" s="17"/>
    </row>
    <row r="110" spans="1:6" ht="18.75" hidden="1">
      <c r="A110" s="13" t="s">
        <v>51</v>
      </c>
      <c r="B110" s="40" t="s">
        <v>48</v>
      </c>
      <c r="C110" s="24"/>
      <c r="D110" s="17"/>
      <c r="E110" s="17"/>
      <c r="F110" s="17"/>
    </row>
    <row r="111" spans="1:6" ht="18.75">
      <c r="A111" s="37">
        <v>4</v>
      </c>
      <c r="B111" s="38" t="s">
        <v>52</v>
      </c>
      <c r="C111" s="56">
        <f>C113</f>
        <v>59494</v>
      </c>
      <c r="D111" s="56">
        <f>D113</f>
        <v>51000</v>
      </c>
      <c r="E111" s="56">
        <f>E113</f>
        <v>103.10588235294118</v>
      </c>
      <c r="F111" s="56">
        <f>F113</f>
        <v>208.28646122157966</v>
      </c>
    </row>
    <row r="112" spans="1:6" ht="18.75">
      <c r="A112" s="13" t="s">
        <v>53</v>
      </c>
      <c r="B112" s="40" t="s">
        <v>26</v>
      </c>
      <c r="C112" s="24"/>
      <c r="D112" s="17"/>
      <c r="E112" s="17"/>
      <c r="F112" s="17"/>
    </row>
    <row r="113" spans="1:6" ht="18.75">
      <c r="A113" s="13" t="s">
        <v>54</v>
      </c>
      <c r="B113" s="40" t="s">
        <v>48</v>
      </c>
      <c r="C113" s="58">
        <v>59494</v>
      </c>
      <c r="D113" s="58">
        <v>51000</v>
      </c>
      <c r="E113" s="57">
        <f>52584/D113*100</f>
        <v>103.10588235294118</v>
      </c>
      <c r="F113" s="57">
        <f>52584/25246*100</f>
        <v>208.28646122157966</v>
      </c>
    </row>
    <row r="115" spans="4:6" ht="18.75">
      <c r="D115" s="119" t="s">
        <v>131</v>
      </c>
      <c r="E115" s="119"/>
      <c r="F115" s="119"/>
    </row>
    <row r="116" spans="2:6" ht="18.75">
      <c r="B116" s="61" t="s">
        <v>126</v>
      </c>
      <c r="D116" s="110" t="s">
        <v>130</v>
      </c>
      <c r="E116" s="110"/>
      <c r="F116" s="110"/>
    </row>
    <row r="117" spans="4:6" ht="18.75">
      <c r="D117" s="119"/>
      <c r="E117" s="119"/>
      <c r="F117" s="119"/>
    </row>
    <row r="118" spans="4:6" ht="18.75">
      <c r="D118" s="110"/>
      <c r="E118" s="110"/>
      <c r="F118" s="110"/>
    </row>
    <row r="121" spans="1:6" ht="18.75">
      <c r="A121" s="62"/>
      <c r="B121" s="62" t="s">
        <v>128</v>
      </c>
      <c r="C121" s="62"/>
      <c r="D121" s="62"/>
      <c r="E121" s="120" t="s">
        <v>129</v>
      </c>
      <c r="F121" s="120"/>
    </row>
  </sheetData>
  <sheetProtection/>
  <mergeCells count="36">
    <mergeCell ref="E71:F71"/>
    <mergeCell ref="D115:F115"/>
    <mergeCell ref="D116:F116"/>
    <mergeCell ref="D117:F117"/>
    <mergeCell ref="D118:F118"/>
    <mergeCell ref="E121:F121"/>
    <mergeCell ref="A65:F65"/>
    <mergeCell ref="A66:F66"/>
    <mergeCell ref="A67:F67"/>
    <mergeCell ref="A68:F68"/>
    <mergeCell ref="A69:F69"/>
    <mergeCell ref="A70:F70"/>
    <mergeCell ref="A61:B61"/>
    <mergeCell ref="C61:F61"/>
    <mergeCell ref="A62:B62"/>
    <mergeCell ref="C62:F62"/>
    <mergeCell ref="C63:F63"/>
    <mergeCell ref="C64:F64"/>
    <mergeCell ref="D42:F42"/>
    <mergeCell ref="D43:F43"/>
    <mergeCell ref="D44:F44"/>
    <mergeCell ref="D45:F45"/>
    <mergeCell ref="E48:F48"/>
    <mergeCell ref="A60:F60"/>
    <mergeCell ref="A6:F6"/>
    <mergeCell ref="A7:F7"/>
    <mergeCell ref="A8:F8"/>
    <mergeCell ref="A9:F9"/>
    <mergeCell ref="A10:F10"/>
    <mergeCell ref="E11:F11"/>
    <mergeCell ref="A1:F1"/>
    <mergeCell ref="A3:B3"/>
    <mergeCell ref="C3:F3"/>
    <mergeCell ref="A4:B4"/>
    <mergeCell ref="C4:F4"/>
    <mergeCell ref="C5:F5"/>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J121"/>
  <sheetViews>
    <sheetView zoomScalePageLayoutView="0" workbookViewId="0" topLeftCell="A1">
      <selection activeCell="A1" sqref="A1:IV16384"/>
    </sheetView>
  </sheetViews>
  <sheetFormatPr defaultColWidth="9.00390625" defaultRowHeight="14.25"/>
  <cols>
    <col min="1" max="1" width="4.375" style="2" customWidth="1"/>
    <col min="2" max="2" width="45.75390625" style="2" customWidth="1"/>
    <col min="3" max="3" width="7.75390625" style="2" customWidth="1"/>
    <col min="4" max="4" width="9.50390625" style="2" customWidth="1"/>
    <col min="5" max="5" width="10.75390625" style="2" customWidth="1"/>
    <col min="6" max="6" width="19.375" style="2" customWidth="1"/>
    <col min="7" max="7" width="9.00390625" style="2" customWidth="1"/>
    <col min="8" max="8" width="9.125" style="0" customWidth="1"/>
  </cols>
  <sheetData>
    <row r="1" spans="1:8" ht="23.25" customHeight="1">
      <c r="A1" s="107" t="s">
        <v>124</v>
      </c>
      <c r="B1" s="107"/>
      <c r="C1" s="107"/>
      <c r="D1" s="107"/>
      <c r="E1" s="107"/>
      <c r="F1" s="107"/>
      <c r="G1" s="3"/>
      <c r="H1" s="3"/>
    </row>
    <row r="2" spans="1:8" ht="23.25" customHeight="1">
      <c r="A2" s="95"/>
      <c r="B2" s="95"/>
      <c r="C2" s="95"/>
      <c r="D2" s="95"/>
      <c r="E2" s="95"/>
      <c r="F2" s="95"/>
      <c r="G2" s="3"/>
      <c r="H2" s="3"/>
    </row>
    <row r="3" spans="1:8" ht="16.5">
      <c r="A3" s="100" t="s">
        <v>125</v>
      </c>
      <c r="B3" s="100"/>
      <c r="C3" s="110" t="s">
        <v>82</v>
      </c>
      <c r="D3" s="110"/>
      <c r="E3" s="110"/>
      <c r="F3" s="110"/>
      <c r="G3" s="5"/>
      <c r="H3" s="5"/>
    </row>
    <row r="4" spans="1:8" ht="18.75">
      <c r="A4" s="100" t="s">
        <v>127</v>
      </c>
      <c r="B4" s="100"/>
      <c r="C4" s="113" t="s">
        <v>83</v>
      </c>
      <c r="D4" s="113"/>
      <c r="E4" s="113"/>
      <c r="F4" s="113"/>
      <c r="G4" s="5"/>
      <c r="H4" s="5"/>
    </row>
    <row r="5" spans="1:8" ht="9.75" customHeight="1">
      <c r="A5" s="4"/>
      <c r="B5" s="4"/>
      <c r="C5" s="114"/>
      <c r="D5" s="114"/>
      <c r="E5" s="114"/>
      <c r="F5" s="114"/>
      <c r="G5" s="5"/>
      <c r="H5" s="5"/>
    </row>
    <row r="6" spans="1:8" ht="30" customHeight="1">
      <c r="A6" s="101" t="s">
        <v>155</v>
      </c>
      <c r="B6" s="101"/>
      <c r="C6" s="101"/>
      <c r="D6" s="101"/>
      <c r="E6" s="101"/>
      <c r="F6" s="101"/>
      <c r="G6" s="5"/>
      <c r="H6" s="5"/>
    </row>
    <row r="7" spans="1:8" ht="15.75">
      <c r="A7" s="107" t="s">
        <v>143</v>
      </c>
      <c r="B7" s="102"/>
      <c r="C7" s="102"/>
      <c r="D7" s="102"/>
      <c r="E7" s="102"/>
      <c r="F7" s="102"/>
      <c r="G7" s="5"/>
      <c r="H7" s="5"/>
    </row>
    <row r="8" spans="1:8" ht="39.75" customHeight="1">
      <c r="A8" s="111" t="s">
        <v>87</v>
      </c>
      <c r="B8" s="116"/>
      <c r="C8" s="116"/>
      <c r="D8" s="116"/>
      <c r="E8" s="116"/>
      <c r="F8" s="116"/>
      <c r="G8" s="5"/>
      <c r="H8" s="5"/>
    </row>
    <row r="9" spans="1:8" ht="53.25" customHeight="1">
      <c r="A9" s="117" t="s">
        <v>152</v>
      </c>
      <c r="B9" s="118"/>
      <c r="C9" s="118"/>
      <c r="D9" s="118"/>
      <c r="E9" s="118"/>
      <c r="F9" s="118"/>
      <c r="G9" s="5"/>
      <c r="H9" s="5"/>
    </row>
    <row r="10" spans="1:8" ht="32.25" customHeight="1">
      <c r="A10" s="111" t="s">
        <v>161</v>
      </c>
      <c r="B10" s="111"/>
      <c r="C10" s="111"/>
      <c r="D10" s="111"/>
      <c r="E10" s="111"/>
      <c r="F10" s="111"/>
      <c r="G10" s="5"/>
      <c r="H10" s="5"/>
    </row>
    <row r="11" spans="1:8" ht="15" customHeight="1">
      <c r="A11" s="8"/>
      <c r="B11" s="8"/>
      <c r="C11" s="8"/>
      <c r="D11" s="8"/>
      <c r="E11" s="112" t="s">
        <v>90</v>
      </c>
      <c r="F11" s="112"/>
      <c r="G11" s="8"/>
      <c r="H11" s="5"/>
    </row>
    <row r="12" spans="1:8" s="49" customFormat="1" ht="69.75" customHeight="1">
      <c r="A12" s="42" t="s">
        <v>8</v>
      </c>
      <c r="B12" s="43" t="s">
        <v>9</v>
      </c>
      <c r="C12" s="42" t="s">
        <v>91</v>
      </c>
      <c r="D12" s="42" t="s">
        <v>160</v>
      </c>
      <c r="E12" s="42" t="s">
        <v>93</v>
      </c>
      <c r="F12" s="42" t="s">
        <v>138</v>
      </c>
      <c r="G12" s="8"/>
      <c r="H12" s="8"/>
    </row>
    <row r="13" spans="1:8" ht="15.75">
      <c r="A13" s="45">
        <v>1</v>
      </c>
      <c r="B13" s="45">
        <v>2</v>
      </c>
      <c r="C13" s="45">
        <v>3</v>
      </c>
      <c r="D13" s="45">
        <v>4</v>
      </c>
      <c r="E13" s="45">
        <v>5</v>
      </c>
      <c r="F13" s="45">
        <v>6</v>
      </c>
      <c r="G13" s="5"/>
      <c r="H13" s="5"/>
    </row>
    <row r="14" spans="1:8" ht="20.25" customHeight="1">
      <c r="A14" s="67" t="s">
        <v>14</v>
      </c>
      <c r="B14" s="68" t="s">
        <v>15</v>
      </c>
      <c r="C14" s="69"/>
      <c r="D14" s="70"/>
      <c r="E14" s="70"/>
      <c r="F14" s="70"/>
      <c r="G14" s="5"/>
      <c r="H14" s="5"/>
    </row>
    <row r="15" spans="1:8" ht="20.25" customHeight="1">
      <c r="A15" s="71" t="s">
        <v>16</v>
      </c>
      <c r="B15" s="72" t="s">
        <v>139</v>
      </c>
      <c r="C15" s="73"/>
      <c r="D15" s="74"/>
      <c r="E15" s="74"/>
      <c r="F15" s="74"/>
      <c r="G15" s="5"/>
      <c r="H15" s="5"/>
    </row>
    <row r="16" spans="1:8" ht="20.25" customHeight="1">
      <c r="A16" s="75">
        <v>1</v>
      </c>
      <c r="B16" s="76" t="s">
        <v>140</v>
      </c>
      <c r="C16" s="77"/>
      <c r="D16" s="74"/>
      <c r="E16" s="74"/>
      <c r="F16" s="74"/>
      <c r="G16" s="5"/>
      <c r="H16" s="5"/>
    </row>
    <row r="17" spans="1:10" ht="20.25" customHeight="1">
      <c r="A17" s="75"/>
      <c r="B17" s="76" t="s">
        <v>141</v>
      </c>
      <c r="C17" s="78">
        <v>620000</v>
      </c>
      <c r="D17" s="78">
        <v>471200</v>
      </c>
      <c r="E17" s="79">
        <f>D17/C17*100</f>
        <v>76</v>
      </c>
      <c r="F17" s="79">
        <f>D17/465605*100</f>
        <v>101.2016623532823</v>
      </c>
      <c r="G17" s="5">
        <v>293769</v>
      </c>
      <c r="H17" s="29"/>
      <c r="I17" t="s">
        <v>148</v>
      </c>
      <c r="J17" s="96">
        <f>'Bieu 3 Quy 1'!D17+'Bieu 3 Quy 2'!D18+'Bieu 3 Quy 3'!D18</f>
        <v>410700</v>
      </c>
    </row>
    <row r="18" spans="1:8" ht="20.25" customHeight="1">
      <c r="A18" s="75">
        <v>2</v>
      </c>
      <c r="B18" s="76" t="s">
        <v>20</v>
      </c>
      <c r="C18" s="80"/>
      <c r="D18" s="81"/>
      <c r="E18" s="81"/>
      <c r="F18" s="81"/>
      <c r="G18" s="5"/>
      <c r="H18" s="5"/>
    </row>
    <row r="19" spans="1:9" ht="20.25" customHeight="1">
      <c r="A19" s="71" t="s">
        <v>22</v>
      </c>
      <c r="B19" s="72" t="s">
        <v>23</v>
      </c>
      <c r="C19" s="80"/>
      <c r="D19" s="81"/>
      <c r="E19" s="81"/>
      <c r="F19" s="81"/>
      <c r="G19" s="5">
        <v>157369</v>
      </c>
      <c r="H19" s="29"/>
      <c r="I19" t="s">
        <v>149</v>
      </c>
    </row>
    <row r="20" spans="1:10" ht="20.25" customHeight="1">
      <c r="A20" s="82">
        <v>1</v>
      </c>
      <c r="B20" s="83" t="s">
        <v>137</v>
      </c>
      <c r="C20" s="78">
        <v>496035</v>
      </c>
      <c r="D20" s="78">
        <v>353807</v>
      </c>
      <c r="E20" s="79">
        <f>D20/C20*100</f>
        <v>71.32702329472718</v>
      </c>
      <c r="F20" s="79">
        <f>D20/354470*100</f>
        <v>99.8129601940926</v>
      </c>
      <c r="G20" s="5">
        <v>226851</v>
      </c>
      <c r="H20" s="5"/>
      <c r="I20" t="s">
        <v>148</v>
      </c>
      <c r="J20" s="96">
        <f>'Bieu 3 Quy 1'!D23+'Bieu 3 Quy 2'!D21+'Bieu 3 Quy 3'!D21</f>
        <v>251952.45</v>
      </c>
    </row>
    <row r="21" spans="1:8" ht="15.75" customHeight="1">
      <c r="A21" s="75" t="s">
        <v>25</v>
      </c>
      <c r="B21" s="76" t="s">
        <v>26</v>
      </c>
      <c r="C21" s="84"/>
      <c r="D21" s="81"/>
      <c r="E21" s="81"/>
      <c r="F21" s="81"/>
      <c r="G21" s="5"/>
      <c r="H21" s="5"/>
    </row>
    <row r="22" spans="1:8" ht="15.75" customHeight="1">
      <c r="A22" s="75" t="s">
        <v>27</v>
      </c>
      <c r="B22" s="76" t="s">
        <v>28</v>
      </c>
      <c r="C22" s="80"/>
      <c r="D22" s="81"/>
      <c r="E22" s="81"/>
      <c r="F22" s="81"/>
      <c r="G22" s="5"/>
      <c r="H22" s="5"/>
    </row>
    <row r="23" spans="1:9" ht="15.75" customHeight="1">
      <c r="A23" s="82">
        <v>2</v>
      </c>
      <c r="B23" s="83" t="s">
        <v>29</v>
      </c>
      <c r="C23" s="85"/>
      <c r="D23" s="81"/>
      <c r="E23" s="81"/>
      <c r="F23" s="81"/>
      <c r="G23" s="29">
        <v>124928</v>
      </c>
      <c r="H23" s="5"/>
      <c r="I23" t="s">
        <v>149</v>
      </c>
    </row>
    <row r="24" spans="1:8" ht="15.75" customHeight="1">
      <c r="A24" s="75" t="s">
        <v>25</v>
      </c>
      <c r="B24" s="76" t="s">
        <v>30</v>
      </c>
      <c r="C24" s="80"/>
      <c r="D24" s="81"/>
      <c r="E24" s="81"/>
      <c r="F24" s="81"/>
      <c r="G24" s="5"/>
      <c r="H24" s="5"/>
    </row>
    <row r="25" spans="1:9" ht="15.75" customHeight="1">
      <c r="A25" s="75" t="s">
        <v>27</v>
      </c>
      <c r="B25" s="76" t="s">
        <v>31</v>
      </c>
      <c r="C25" s="85"/>
      <c r="D25" s="81"/>
      <c r="E25" s="81"/>
      <c r="F25" s="81"/>
      <c r="G25" s="5"/>
      <c r="H25" s="5"/>
      <c r="I25" t="s">
        <v>149</v>
      </c>
    </row>
    <row r="26" spans="1:8" ht="15.75" customHeight="1">
      <c r="A26" s="71" t="s">
        <v>32</v>
      </c>
      <c r="B26" s="72" t="s">
        <v>33</v>
      </c>
      <c r="C26" s="80"/>
      <c r="D26" s="81"/>
      <c r="E26" s="81"/>
      <c r="F26" s="81"/>
      <c r="G26" s="5"/>
      <c r="H26" s="5"/>
    </row>
    <row r="27" spans="1:8" ht="15.75" customHeight="1">
      <c r="A27" s="82">
        <v>1</v>
      </c>
      <c r="B27" s="83" t="s">
        <v>18</v>
      </c>
      <c r="C27" s="86"/>
      <c r="D27" s="81"/>
      <c r="E27" s="81"/>
      <c r="F27" s="81"/>
      <c r="G27" s="5"/>
      <c r="H27" s="5"/>
    </row>
    <row r="28" spans="1:8" ht="15.75" customHeight="1">
      <c r="A28" s="82">
        <v>2</v>
      </c>
      <c r="B28" s="76" t="s">
        <v>20</v>
      </c>
      <c r="C28" s="80"/>
      <c r="D28" s="81"/>
      <c r="E28" s="81"/>
      <c r="F28" s="81"/>
      <c r="G28" s="5"/>
      <c r="H28" s="5"/>
    </row>
    <row r="29" spans="1:8" ht="15.75" customHeight="1">
      <c r="A29" s="71" t="s">
        <v>34</v>
      </c>
      <c r="B29" s="72" t="s">
        <v>35</v>
      </c>
      <c r="C29" s="80"/>
      <c r="D29" s="81"/>
      <c r="E29" s="81"/>
      <c r="F29" s="81"/>
      <c r="G29" s="5"/>
      <c r="H29" s="5"/>
    </row>
    <row r="30" spans="1:8" ht="15.75" customHeight="1">
      <c r="A30" s="71" t="s">
        <v>16</v>
      </c>
      <c r="B30" s="72" t="s">
        <v>36</v>
      </c>
      <c r="C30" s="80"/>
      <c r="D30" s="81"/>
      <c r="E30" s="81"/>
      <c r="F30" s="81"/>
      <c r="G30" s="5"/>
      <c r="H30" s="5"/>
    </row>
    <row r="31" spans="1:8" ht="15.75" customHeight="1">
      <c r="A31" s="71">
        <v>1</v>
      </c>
      <c r="B31" s="72" t="s">
        <v>29</v>
      </c>
      <c r="C31" s="80"/>
      <c r="D31" s="81"/>
      <c r="E31" s="81"/>
      <c r="F31" s="81"/>
      <c r="G31" s="5"/>
      <c r="H31" s="5"/>
    </row>
    <row r="32" spans="1:8" ht="15.75" customHeight="1">
      <c r="A32" s="75" t="s">
        <v>37</v>
      </c>
      <c r="B32" s="76" t="s">
        <v>30</v>
      </c>
      <c r="C32" s="81"/>
      <c r="D32" s="81"/>
      <c r="E32" s="81"/>
      <c r="F32" s="81"/>
      <c r="G32" s="5"/>
      <c r="H32" s="5"/>
    </row>
    <row r="33" spans="1:8" ht="15.75" customHeight="1">
      <c r="A33" s="75" t="s">
        <v>38</v>
      </c>
      <c r="B33" s="76" t="s">
        <v>31</v>
      </c>
      <c r="C33" s="81"/>
      <c r="D33" s="87"/>
      <c r="E33" s="87"/>
      <c r="F33" s="87"/>
      <c r="G33" s="21"/>
      <c r="H33" s="7"/>
    </row>
    <row r="34" spans="1:8" ht="15.75" customHeight="1">
      <c r="A34" s="71">
        <v>2</v>
      </c>
      <c r="B34" s="72" t="s">
        <v>39</v>
      </c>
      <c r="C34" s="88"/>
      <c r="D34" s="89"/>
      <c r="E34" s="89"/>
      <c r="F34" s="89"/>
      <c r="G34" s="22"/>
      <c r="H34" s="5"/>
    </row>
    <row r="35" spans="1:6" ht="15.75" customHeight="1">
      <c r="A35" s="71">
        <v>3</v>
      </c>
      <c r="B35" s="72" t="s">
        <v>49</v>
      </c>
      <c r="C35" s="88"/>
      <c r="D35" s="89"/>
      <c r="E35" s="89"/>
      <c r="F35" s="89"/>
    </row>
    <row r="36" spans="1:6" ht="15.75" customHeight="1">
      <c r="A36" s="75" t="s">
        <v>50</v>
      </c>
      <c r="B36" s="76" t="s">
        <v>26</v>
      </c>
      <c r="C36" s="88"/>
      <c r="D36" s="89"/>
      <c r="E36" s="89"/>
      <c r="F36" s="89"/>
    </row>
    <row r="37" spans="1:6" ht="15.75" customHeight="1">
      <c r="A37" s="75" t="s">
        <v>51</v>
      </c>
      <c r="B37" s="76" t="s">
        <v>48</v>
      </c>
      <c r="C37" s="88"/>
      <c r="D37" s="89"/>
      <c r="E37" s="89"/>
      <c r="F37" s="89"/>
    </row>
    <row r="38" spans="1:6" ht="15.75" customHeight="1">
      <c r="A38" s="71">
        <v>4</v>
      </c>
      <c r="B38" s="72" t="s">
        <v>52</v>
      </c>
      <c r="C38" s="90">
        <f>C40</f>
        <v>21031</v>
      </c>
      <c r="D38" s="90">
        <f>D40</f>
        <v>7869</v>
      </c>
      <c r="E38" s="90">
        <f>E40</f>
        <v>37.41619514050687</v>
      </c>
      <c r="F38" s="90">
        <f>F40</f>
        <v>24.65380036343129</v>
      </c>
    </row>
    <row r="39" spans="1:6" ht="15.75" customHeight="1">
      <c r="A39" s="75" t="s">
        <v>53</v>
      </c>
      <c r="B39" s="76" t="s">
        <v>26</v>
      </c>
      <c r="C39" s="88"/>
      <c r="D39" s="89"/>
      <c r="E39" s="89"/>
      <c r="F39" s="89"/>
    </row>
    <row r="40" spans="1:7" s="60" customFormat="1" ht="15.75" customHeight="1">
      <c r="A40" s="91" t="s">
        <v>54</v>
      </c>
      <c r="B40" s="92" t="s">
        <v>48</v>
      </c>
      <c r="C40" s="93">
        <v>21031</v>
      </c>
      <c r="D40" s="93">
        <v>7869</v>
      </c>
      <c r="E40" s="94">
        <f>D40/C40*100</f>
        <v>37.41619514050687</v>
      </c>
      <c r="F40" s="94">
        <f>D40/31918*100</f>
        <v>24.65380036343129</v>
      </c>
      <c r="G40" s="97">
        <f>'Bieu 3 Quy 1'!D53+'Bieu 3 Quy 2'!D47+'Bieu 3 Quy 3'!D47</f>
        <v>7975</v>
      </c>
    </row>
    <row r="41" ht="8.25" customHeight="1"/>
    <row r="42" spans="4:6" ht="18.75">
      <c r="D42" s="119" t="s">
        <v>145</v>
      </c>
      <c r="E42" s="119"/>
      <c r="F42" s="119"/>
    </row>
    <row r="43" spans="2:6" ht="18.75">
      <c r="B43" s="61" t="s">
        <v>126</v>
      </c>
      <c r="D43" s="110" t="s">
        <v>144</v>
      </c>
      <c r="E43" s="110"/>
      <c r="F43" s="110"/>
    </row>
    <row r="44" spans="4:6" ht="18.75">
      <c r="D44" s="119"/>
      <c r="E44" s="119"/>
      <c r="F44" s="119"/>
    </row>
    <row r="45" spans="4:6" ht="18.75">
      <c r="D45" s="110"/>
      <c r="E45" s="110"/>
      <c r="F45" s="110"/>
    </row>
    <row r="48" spans="1:7" s="63" customFormat="1" ht="16.5">
      <c r="A48" s="62"/>
      <c r="B48" s="62" t="s">
        <v>128</v>
      </c>
      <c r="C48" s="62"/>
      <c r="D48" s="62"/>
      <c r="E48" s="120" t="s">
        <v>129</v>
      </c>
      <c r="F48" s="120"/>
      <c r="G48" s="62"/>
    </row>
    <row r="49" spans="1:7" s="63" customFormat="1" ht="16.5">
      <c r="A49" s="62"/>
      <c r="B49" s="62"/>
      <c r="C49" s="62"/>
      <c r="D49" s="62"/>
      <c r="E49" s="64"/>
      <c r="F49" s="64"/>
      <c r="G49" s="62"/>
    </row>
    <row r="50" spans="1:7" s="63" customFormat="1" ht="16.5">
      <c r="A50" s="62"/>
      <c r="B50" s="62"/>
      <c r="C50" s="62"/>
      <c r="D50" s="62"/>
      <c r="E50" s="64"/>
      <c r="F50" s="64"/>
      <c r="G50" s="62"/>
    </row>
    <row r="51" spans="1:7" s="63" customFormat="1" ht="16.5">
      <c r="A51" s="62"/>
      <c r="B51" s="62"/>
      <c r="C51" s="62"/>
      <c r="D51" s="62"/>
      <c r="E51" s="64"/>
      <c r="F51" s="64"/>
      <c r="G51" s="62"/>
    </row>
    <row r="52" spans="1:7" s="63" customFormat="1" ht="16.5">
      <c r="A52" s="62"/>
      <c r="B52" s="62"/>
      <c r="C52" s="62"/>
      <c r="D52" s="62"/>
      <c r="E52" s="64"/>
      <c r="F52" s="64"/>
      <c r="G52" s="62"/>
    </row>
    <row r="53" spans="1:7" s="63" customFormat="1" ht="16.5">
      <c r="A53" s="62"/>
      <c r="B53" s="62"/>
      <c r="C53" s="62"/>
      <c r="D53" s="62"/>
      <c r="E53" s="64"/>
      <c r="F53" s="64"/>
      <c r="G53" s="62"/>
    </row>
    <row r="54" spans="1:7" s="63" customFormat="1" ht="16.5">
      <c r="A54" s="62"/>
      <c r="B54" s="62"/>
      <c r="C54" s="62"/>
      <c r="D54" s="62"/>
      <c r="E54" s="64"/>
      <c r="F54" s="64"/>
      <c r="G54" s="62"/>
    </row>
    <row r="55" spans="1:7" s="63" customFormat="1" ht="16.5">
      <c r="A55" s="62"/>
      <c r="B55" s="62"/>
      <c r="C55" s="62"/>
      <c r="D55" s="62"/>
      <c r="E55" s="64"/>
      <c r="F55" s="64"/>
      <c r="G55" s="62"/>
    </row>
    <row r="56" spans="1:7" s="63" customFormat="1" ht="16.5">
      <c r="A56" s="62"/>
      <c r="B56" s="62"/>
      <c r="C56" s="62"/>
      <c r="D56" s="62"/>
      <c r="E56" s="64"/>
      <c r="F56" s="64"/>
      <c r="G56" s="62"/>
    </row>
    <row r="57" spans="1:7" s="63" customFormat="1" ht="16.5">
      <c r="A57" s="62"/>
      <c r="B57" s="62"/>
      <c r="C57" s="62"/>
      <c r="D57" s="62"/>
      <c r="E57" s="64"/>
      <c r="F57" s="64"/>
      <c r="G57" s="62"/>
    </row>
    <row r="58" spans="1:7" s="63" customFormat="1" ht="16.5">
      <c r="A58" s="62"/>
      <c r="B58" s="62"/>
      <c r="C58" s="62"/>
      <c r="D58" s="62"/>
      <c r="E58" s="64"/>
      <c r="F58" s="64"/>
      <c r="G58" s="62"/>
    </row>
    <row r="60" spans="1:6" ht="18.75">
      <c r="A60" s="107" t="s">
        <v>124</v>
      </c>
      <c r="B60" s="107"/>
      <c r="C60" s="107"/>
      <c r="D60" s="107"/>
      <c r="E60" s="107"/>
      <c r="F60" s="107"/>
    </row>
    <row r="61" spans="1:6" ht="18.75">
      <c r="A61" s="100" t="s">
        <v>125</v>
      </c>
      <c r="B61" s="100"/>
      <c r="C61" s="110" t="s">
        <v>82</v>
      </c>
      <c r="D61" s="110"/>
      <c r="E61" s="110"/>
      <c r="F61" s="110"/>
    </row>
    <row r="62" spans="1:6" ht="18.75">
      <c r="A62" s="100" t="s">
        <v>127</v>
      </c>
      <c r="B62" s="100"/>
      <c r="C62" s="113" t="s">
        <v>83</v>
      </c>
      <c r="D62" s="113"/>
      <c r="E62" s="113"/>
      <c r="F62" s="113"/>
    </row>
    <row r="63" spans="1:6" ht="18.75">
      <c r="A63" s="4"/>
      <c r="B63" s="4"/>
      <c r="C63" s="114"/>
      <c r="D63" s="114"/>
      <c r="E63" s="114"/>
      <c r="F63" s="114"/>
    </row>
    <row r="64" spans="1:6" ht="18.75">
      <c r="A64" s="4"/>
      <c r="B64" s="4"/>
      <c r="C64" s="115" t="s">
        <v>136</v>
      </c>
      <c r="D64" s="115"/>
      <c r="E64" s="115"/>
      <c r="F64" s="115"/>
    </row>
    <row r="65" spans="1:6" ht="18.75">
      <c r="A65" s="101" t="s">
        <v>132</v>
      </c>
      <c r="B65" s="101"/>
      <c r="C65" s="101"/>
      <c r="D65" s="101"/>
      <c r="E65" s="101"/>
      <c r="F65" s="101"/>
    </row>
    <row r="66" spans="1:6" ht="18.75">
      <c r="A66" s="102" t="s">
        <v>85</v>
      </c>
      <c r="B66" s="102"/>
      <c r="C66" s="102"/>
      <c r="D66" s="102"/>
      <c r="E66" s="102"/>
      <c r="F66" s="102"/>
    </row>
    <row r="67" spans="1:6" ht="14.25" customHeight="1">
      <c r="A67" s="102" t="s">
        <v>86</v>
      </c>
      <c r="B67" s="102"/>
      <c r="C67" s="102"/>
      <c r="D67" s="102"/>
      <c r="E67" s="102"/>
      <c r="F67" s="102"/>
    </row>
    <row r="68" spans="1:6" ht="41.25" customHeight="1">
      <c r="A68" s="111" t="s">
        <v>87</v>
      </c>
      <c r="B68" s="121"/>
      <c r="C68" s="121"/>
      <c r="D68" s="121"/>
      <c r="E68" s="121"/>
      <c r="F68" s="121"/>
    </row>
    <row r="69" spans="1:6" ht="18.75">
      <c r="A69" s="117" t="s">
        <v>123</v>
      </c>
      <c r="B69" s="118"/>
      <c r="C69" s="118"/>
      <c r="D69" s="118"/>
      <c r="E69" s="118"/>
      <c r="F69" s="118"/>
    </row>
    <row r="70" spans="1:6" ht="18.75">
      <c r="A70" s="111" t="s">
        <v>133</v>
      </c>
      <c r="B70" s="111"/>
      <c r="C70" s="111"/>
      <c r="D70" s="111"/>
      <c r="E70" s="111"/>
      <c r="F70" s="111"/>
    </row>
    <row r="71" spans="1:6" ht="18.75">
      <c r="A71" s="8"/>
      <c r="B71" s="8"/>
      <c r="C71" s="8"/>
      <c r="D71" s="8"/>
      <c r="E71" s="122" t="s">
        <v>90</v>
      </c>
      <c r="F71" s="122"/>
    </row>
    <row r="72" spans="1:6" ht="63">
      <c r="A72" s="42" t="s">
        <v>8</v>
      </c>
      <c r="B72" s="43" t="s">
        <v>9</v>
      </c>
      <c r="C72" s="42" t="s">
        <v>91</v>
      </c>
      <c r="D72" s="42" t="s">
        <v>134</v>
      </c>
      <c r="E72" s="42" t="s">
        <v>93</v>
      </c>
      <c r="F72" s="42" t="s">
        <v>135</v>
      </c>
    </row>
    <row r="73" spans="1:6" ht="18.75">
      <c r="A73" s="45">
        <v>1</v>
      </c>
      <c r="B73" s="45">
        <v>2</v>
      </c>
      <c r="C73" s="45">
        <v>3</v>
      </c>
      <c r="D73" s="45">
        <v>4</v>
      </c>
      <c r="E73" s="45">
        <v>5</v>
      </c>
      <c r="F73" s="45">
        <v>6</v>
      </c>
    </row>
    <row r="74" spans="1:6" ht="18.75">
      <c r="A74" s="37" t="s">
        <v>14</v>
      </c>
      <c r="B74" s="38" t="s">
        <v>15</v>
      </c>
      <c r="C74" s="10"/>
      <c r="D74" s="9"/>
      <c r="E74" s="9"/>
      <c r="F74" s="9"/>
    </row>
    <row r="75" spans="1:6" ht="18.75">
      <c r="A75" s="37" t="s">
        <v>16</v>
      </c>
      <c r="B75" s="38" t="s">
        <v>17</v>
      </c>
      <c r="C75" s="11"/>
      <c r="D75" s="12"/>
      <c r="E75" s="12"/>
      <c r="F75" s="12"/>
    </row>
    <row r="76" spans="1:6" ht="18.75" hidden="1">
      <c r="A76" s="13">
        <v>1</v>
      </c>
      <c r="B76" s="40" t="s">
        <v>18</v>
      </c>
      <c r="C76" s="14"/>
      <c r="D76" s="12"/>
      <c r="E76" s="12"/>
      <c r="F76" s="12"/>
    </row>
    <row r="77" spans="1:6" ht="18.75" hidden="1">
      <c r="A77" s="13"/>
      <c r="B77" s="40" t="s">
        <v>19</v>
      </c>
      <c r="C77" s="15"/>
      <c r="D77" s="12"/>
      <c r="E77" s="12"/>
      <c r="F77" s="12"/>
    </row>
    <row r="78" spans="1:6" ht="18.75" hidden="1">
      <c r="A78" s="13"/>
      <c r="B78" s="40" t="s">
        <v>19</v>
      </c>
      <c r="C78" s="14"/>
      <c r="D78" s="12"/>
      <c r="E78" s="12"/>
      <c r="F78" s="12"/>
    </row>
    <row r="79" spans="1:6" ht="18.75">
      <c r="A79" s="13">
        <v>2</v>
      </c>
      <c r="B79" s="40" t="s">
        <v>20</v>
      </c>
      <c r="C79" s="14"/>
      <c r="D79" s="12"/>
      <c r="E79" s="12"/>
      <c r="F79" s="12"/>
    </row>
    <row r="80" spans="1:6" ht="18.75" hidden="1">
      <c r="A80" s="13"/>
      <c r="B80" s="40" t="s">
        <v>21</v>
      </c>
      <c r="C80" s="18"/>
      <c r="D80" s="12"/>
      <c r="E80" s="12"/>
      <c r="F80" s="12"/>
    </row>
    <row r="81" spans="1:6" ht="18.75" hidden="1">
      <c r="A81" s="13"/>
      <c r="B81" s="40" t="s">
        <v>21</v>
      </c>
      <c r="C81" s="14"/>
      <c r="D81" s="12"/>
      <c r="E81" s="12"/>
      <c r="F81" s="12"/>
    </row>
    <row r="82" spans="1:6" ht="18.75">
      <c r="A82" s="37" t="s">
        <v>22</v>
      </c>
      <c r="B82" s="38" t="s">
        <v>23</v>
      </c>
      <c r="C82" s="14"/>
      <c r="D82" s="12"/>
      <c r="E82" s="12"/>
      <c r="F82" s="12"/>
    </row>
    <row r="83" spans="1:6" ht="18.75">
      <c r="A83" s="10">
        <v>1</v>
      </c>
      <c r="B83" s="39" t="s">
        <v>24</v>
      </c>
      <c r="C83" s="14"/>
      <c r="D83" s="12"/>
      <c r="E83" s="12"/>
      <c r="F83" s="12"/>
    </row>
    <row r="84" spans="1:6" ht="18.75" hidden="1">
      <c r="A84" s="13" t="s">
        <v>25</v>
      </c>
      <c r="B84" s="40" t="s">
        <v>26</v>
      </c>
      <c r="C84" s="11"/>
      <c r="D84" s="12"/>
      <c r="E84" s="12"/>
      <c r="F84" s="12"/>
    </row>
    <row r="85" spans="1:6" ht="18.75" hidden="1">
      <c r="A85" s="13" t="s">
        <v>27</v>
      </c>
      <c r="B85" s="40" t="s">
        <v>28</v>
      </c>
      <c r="C85" s="14"/>
      <c r="D85" s="12"/>
      <c r="E85" s="12"/>
      <c r="F85" s="12"/>
    </row>
    <row r="86" spans="1:6" ht="18.75">
      <c r="A86" s="10">
        <v>2</v>
      </c>
      <c r="B86" s="39" t="s">
        <v>29</v>
      </c>
      <c r="C86" s="15"/>
      <c r="D86" s="12"/>
      <c r="E86" s="12"/>
      <c r="F86" s="12"/>
    </row>
    <row r="87" spans="1:6" ht="18.75" hidden="1">
      <c r="A87" s="13" t="s">
        <v>25</v>
      </c>
      <c r="B87" s="40" t="s">
        <v>30</v>
      </c>
      <c r="C87" s="14"/>
      <c r="D87" s="12"/>
      <c r="E87" s="12"/>
      <c r="F87" s="12"/>
    </row>
    <row r="88" spans="1:6" ht="18.75" hidden="1">
      <c r="A88" s="13" t="s">
        <v>27</v>
      </c>
      <c r="B88" s="40" t="s">
        <v>31</v>
      </c>
      <c r="C88" s="15"/>
      <c r="D88" s="12"/>
      <c r="E88" s="12"/>
      <c r="F88" s="12"/>
    </row>
    <row r="89" spans="1:6" ht="18.75">
      <c r="A89" s="37" t="s">
        <v>32</v>
      </c>
      <c r="B89" s="38" t="s">
        <v>33</v>
      </c>
      <c r="C89" s="14"/>
      <c r="D89" s="12"/>
      <c r="E89" s="12"/>
      <c r="F89" s="12"/>
    </row>
    <row r="90" spans="1:6" ht="18.75">
      <c r="A90" s="10">
        <v>1</v>
      </c>
      <c r="B90" s="39" t="s">
        <v>18</v>
      </c>
      <c r="C90" s="10"/>
      <c r="D90" s="12"/>
      <c r="E90" s="12"/>
      <c r="F90" s="12"/>
    </row>
    <row r="91" spans="1:6" ht="18.75" hidden="1">
      <c r="A91" s="37"/>
      <c r="B91" s="40" t="s">
        <v>19</v>
      </c>
      <c r="C91" s="18"/>
      <c r="D91" s="12"/>
      <c r="E91" s="12"/>
      <c r="F91" s="12"/>
    </row>
    <row r="92" spans="1:6" ht="18.75" hidden="1">
      <c r="A92" s="37"/>
      <c r="B92" s="40" t="s">
        <v>19</v>
      </c>
      <c r="C92" s="16"/>
      <c r="D92" s="12"/>
      <c r="E92" s="12"/>
      <c r="F92" s="12"/>
    </row>
    <row r="93" spans="1:6" ht="18.75">
      <c r="A93" s="10">
        <v>2</v>
      </c>
      <c r="B93" s="40" t="s">
        <v>20</v>
      </c>
      <c r="C93" s="16"/>
      <c r="D93" s="12"/>
      <c r="E93" s="12"/>
      <c r="F93" s="12"/>
    </row>
    <row r="94" spans="1:6" ht="18.75" hidden="1">
      <c r="A94" s="37"/>
      <c r="B94" s="40" t="s">
        <v>21</v>
      </c>
      <c r="C94" s="15"/>
      <c r="D94" s="12"/>
      <c r="E94" s="12"/>
      <c r="F94" s="12"/>
    </row>
    <row r="95" spans="1:6" ht="18.75" hidden="1">
      <c r="A95" s="13"/>
      <c r="B95" s="40" t="s">
        <v>21</v>
      </c>
      <c r="C95" s="19"/>
      <c r="D95" s="12"/>
      <c r="E95" s="12"/>
      <c r="F95" s="12"/>
    </row>
    <row r="96" spans="1:6" ht="18.75">
      <c r="A96" s="37" t="s">
        <v>34</v>
      </c>
      <c r="B96" s="38" t="s">
        <v>35</v>
      </c>
      <c r="C96" s="19"/>
      <c r="D96" s="12"/>
      <c r="E96" s="12"/>
      <c r="F96" s="12"/>
    </row>
    <row r="97" spans="1:6" ht="18.75">
      <c r="A97" s="37" t="s">
        <v>16</v>
      </c>
      <c r="B97" s="38" t="s">
        <v>36</v>
      </c>
      <c r="C97" s="19"/>
      <c r="D97" s="12"/>
      <c r="E97" s="12"/>
      <c r="F97" s="12"/>
    </row>
    <row r="98" spans="1:6" ht="18.75">
      <c r="A98" s="37">
        <v>1</v>
      </c>
      <c r="B98" s="38" t="s">
        <v>29</v>
      </c>
      <c r="C98" s="19"/>
      <c r="D98" s="12"/>
      <c r="E98" s="12"/>
      <c r="F98" s="12"/>
    </row>
    <row r="99" spans="1:6" ht="18.75" hidden="1">
      <c r="A99" s="13" t="s">
        <v>37</v>
      </c>
      <c r="B99" s="40" t="s">
        <v>30</v>
      </c>
      <c r="C99" s="12"/>
      <c r="D99" s="12"/>
      <c r="E99" s="12"/>
      <c r="F99" s="12"/>
    </row>
    <row r="100" spans="1:6" ht="18.75" hidden="1">
      <c r="A100" s="13" t="s">
        <v>38</v>
      </c>
      <c r="B100" s="40" t="s">
        <v>31</v>
      </c>
      <c r="C100" s="12"/>
      <c r="D100" s="23"/>
      <c r="E100" s="23"/>
      <c r="F100" s="23"/>
    </row>
    <row r="101" spans="1:6" ht="18.75">
      <c r="A101" s="37">
        <v>2</v>
      </c>
      <c r="B101" s="38" t="s">
        <v>39</v>
      </c>
      <c r="C101" s="24"/>
      <c r="D101" s="17"/>
      <c r="E101" s="17"/>
      <c r="F101" s="17"/>
    </row>
    <row r="102" spans="1:6" ht="18.75" hidden="1">
      <c r="A102" s="13" t="s">
        <v>40</v>
      </c>
      <c r="B102" s="40" t="s">
        <v>41</v>
      </c>
      <c r="C102" s="17"/>
      <c r="D102" s="12"/>
      <c r="E102" s="12"/>
      <c r="F102" s="9"/>
    </row>
    <row r="103" spans="1:6" ht="18.75" hidden="1">
      <c r="A103" s="9"/>
      <c r="B103" s="41" t="s">
        <v>42</v>
      </c>
      <c r="C103" s="17"/>
      <c r="D103" s="12"/>
      <c r="E103" s="12"/>
      <c r="F103" s="17"/>
    </row>
    <row r="104" spans="1:6" ht="18.75" hidden="1">
      <c r="A104" s="9"/>
      <c r="B104" s="41" t="s">
        <v>43</v>
      </c>
      <c r="C104" s="25"/>
      <c r="D104" s="25"/>
      <c r="E104" s="25"/>
      <c r="F104" s="25"/>
    </row>
    <row r="105" spans="1:6" ht="18.75" hidden="1">
      <c r="A105" s="9"/>
      <c r="B105" s="41" t="s">
        <v>44</v>
      </c>
      <c r="C105" s="24"/>
      <c r="D105" s="17"/>
      <c r="E105" s="17"/>
      <c r="F105" s="17"/>
    </row>
    <row r="106" spans="1:6" ht="18.75" hidden="1">
      <c r="A106" s="13" t="s">
        <v>45</v>
      </c>
      <c r="B106" s="40" t="s">
        <v>46</v>
      </c>
      <c r="C106" s="24"/>
      <c r="D106" s="17"/>
      <c r="E106" s="17"/>
      <c r="F106" s="17"/>
    </row>
    <row r="107" spans="1:6" ht="18.75" hidden="1">
      <c r="A107" s="13" t="s">
        <v>47</v>
      </c>
      <c r="B107" s="40" t="s">
        <v>48</v>
      </c>
      <c r="C107" s="24"/>
      <c r="D107" s="17"/>
      <c r="E107" s="17"/>
      <c r="F107" s="17"/>
    </row>
    <row r="108" spans="1:6" ht="18.75">
      <c r="A108" s="37">
        <v>3</v>
      </c>
      <c r="B108" s="38" t="s">
        <v>49</v>
      </c>
      <c r="C108" s="24"/>
      <c r="D108" s="17"/>
      <c r="E108" s="17"/>
      <c r="F108" s="17"/>
    </row>
    <row r="109" spans="1:6" ht="18.75" hidden="1">
      <c r="A109" s="13" t="s">
        <v>50</v>
      </c>
      <c r="B109" s="40" t="s">
        <v>26</v>
      </c>
      <c r="C109" s="24"/>
      <c r="D109" s="17"/>
      <c r="E109" s="17"/>
      <c r="F109" s="17"/>
    </row>
    <row r="110" spans="1:6" ht="18.75" hidden="1">
      <c r="A110" s="13" t="s">
        <v>51</v>
      </c>
      <c r="B110" s="40" t="s">
        <v>48</v>
      </c>
      <c r="C110" s="24"/>
      <c r="D110" s="17"/>
      <c r="E110" s="17"/>
      <c r="F110" s="17"/>
    </row>
    <row r="111" spans="1:6" ht="18.75">
      <c r="A111" s="37">
        <v>4</v>
      </c>
      <c r="B111" s="38" t="s">
        <v>52</v>
      </c>
      <c r="C111" s="56">
        <f>C113</f>
        <v>59494</v>
      </c>
      <c r="D111" s="56">
        <f>D113</f>
        <v>51000</v>
      </c>
      <c r="E111" s="56">
        <f>E113</f>
        <v>103.10588235294118</v>
      </c>
      <c r="F111" s="56">
        <f>F113</f>
        <v>208.28646122157966</v>
      </c>
    </row>
    <row r="112" spans="1:6" ht="18.75">
      <c r="A112" s="13" t="s">
        <v>53</v>
      </c>
      <c r="B112" s="40" t="s">
        <v>26</v>
      </c>
      <c r="C112" s="24"/>
      <c r="D112" s="17"/>
      <c r="E112" s="17"/>
      <c r="F112" s="17"/>
    </row>
    <row r="113" spans="1:6" ht="18.75">
      <c r="A113" s="13" t="s">
        <v>54</v>
      </c>
      <c r="B113" s="40" t="s">
        <v>48</v>
      </c>
      <c r="C113" s="58">
        <v>59494</v>
      </c>
      <c r="D113" s="58">
        <v>51000</v>
      </c>
      <c r="E113" s="57">
        <f>52584/D113*100</f>
        <v>103.10588235294118</v>
      </c>
      <c r="F113" s="57">
        <f>52584/25246*100</f>
        <v>208.28646122157966</v>
      </c>
    </row>
    <row r="115" spans="4:6" ht="18.75">
      <c r="D115" s="119" t="s">
        <v>131</v>
      </c>
      <c r="E115" s="119"/>
      <c r="F115" s="119"/>
    </row>
    <row r="116" spans="2:6" ht="18.75">
      <c r="B116" s="61" t="s">
        <v>126</v>
      </c>
      <c r="D116" s="110" t="s">
        <v>130</v>
      </c>
      <c r="E116" s="110"/>
      <c r="F116" s="110"/>
    </row>
    <row r="117" spans="4:6" ht="18.75">
      <c r="D117" s="119"/>
      <c r="E117" s="119"/>
      <c r="F117" s="119"/>
    </row>
    <row r="118" spans="4:6" ht="18.75">
      <c r="D118" s="110"/>
      <c r="E118" s="110"/>
      <c r="F118" s="110"/>
    </row>
    <row r="121" spans="1:6" ht="18.75">
      <c r="A121" s="62"/>
      <c r="B121" s="62" t="s">
        <v>128</v>
      </c>
      <c r="C121" s="62"/>
      <c r="D121" s="62"/>
      <c r="E121" s="120" t="s">
        <v>129</v>
      </c>
      <c r="F121" s="120"/>
    </row>
  </sheetData>
  <sheetProtection/>
  <mergeCells count="36">
    <mergeCell ref="A1:F1"/>
    <mergeCell ref="A3:B3"/>
    <mergeCell ref="C3:F3"/>
    <mergeCell ref="A4:B4"/>
    <mergeCell ref="C4:F4"/>
    <mergeCell ref="C5:F5"/>
    <mergeCell ref="A6:F6"/>
    <mergeCell ref="A7:F7"/>
    <mergeCell ref="A8:F8"/>
    <mergeCell ref="A9:F9"/>
    <mergeCell ref="A10:F10"/>
    <mergeCell ref="E11:F11"/>
    <mergeCell ref="D42:F42"/>
    <mergeCell ref="D43:F43"/>
    <mergeCell ref="D44:F44"/>
    <mergeCell ref="D45:F45"/>
    <mergeCell ref="E48:F48"/>
    <mergeCell ref="A60:F60"/>
    <mergeCell ref="A61:B61"/>
    <mergeCell ref="C61:F61"/>
    <mergeCell ref="A62:B62"/>
    <mergeCell ref="C62:F62"/>
    <mergeCell ref="C63:F63"/>
    <mergeCell ref="C64:F64"/>
    <mergeCell ref="A65:F65"/>
    <mergeCell ref="A66:F66"/>
    <mergeCell ref="A67:F67"/>
    <mergeCell ref="A68:F68"/>
    <mergeCell ref="A69:F69"/>
    <mergeCell ref="A70:F70"/>
    <mergeCell ref="E71:F71"/>
    <mergeCell ref="D115:F115"/>
    <mergeCell ref="D116:F116"/>
    <mergeCell ref="D117:F117"/>
    <mergeCell ref="D118:F118"/>
    <mergeCell ref="E121:F121"/>
  </mergeCells>
  <printOptions/>
  <pageMargins left="0.7086614173228347" right="0.1968503937007874" top="0.1968503937007874" bottom="0.24" header="0.26" footer="0.31496062992125984"/>
  <pageSetup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A1:I121"/>
  <sheetViews>
    <sheetView zoomScalePageLayoutView="0" workbookViewId="0" topLeftCell="A1">
      <selection activeCell="A1" sqref="A1:IV16384"/>
    </sheetView>
  </sheetViews>
  <sheetFormatPr defaultColWidth="9.00390625" defaultRowHeight="14.25"/>
  <cols>
    <col min="1" max="1" width="4.375" style="2" customWidth="1"/>
    <col min="2" max="2" width="43.25390625" style="2" customWidth="1"/>
    <col min="3" max="3" width="7.75390625" style="2" customWidth="1"/>
    <col min="4" max="4" width="9.50390625" style="2" customWidth="1"/>
    <col min="5" max="5" width="12.625" style="2" customWidth="1"/>
    <col min="6" max="6" width="19.375" style="2" customWidth="1"/>
    <col min="7" max="7" width="9.00390625" style="2" customWidth="1"/>
    <col min="8" max="8" width="9.125" style="0" customWidth="1"/>
  </cols>
  <sheetData>
    <row r="1" spans="1:8" ht="23.25" customHeight="1">
      <c r="A1" s="107" t="s">
        <v>124</v>
      </c>
      <c r="B1" s="107"/>
      <c r="C1" s="107"/>
      <c r="D1" s="107"/>
      <c r="E1" s="107"/>
      <c r="F1" s="107"/>
      <c r="G1" s="3"/>
      <c r="H1" s="3"/>
    </row>
    <row r="2" spans="1:8" ht="23.25" customHeight="1">
      <c r="A2" s="95"/>
      <c r="B2" s="95"/>
      <c r="C2" s="95"/>
      <c r="D2" s="95"/>
      <c r="E2" s="95"/>
      <c r="F2" s="95"/>
      <c r="G2" s="3"/>
      <c r="H2" s="3"/>
    </row>
    <row r="3" spans="1:8" ht="16.5">
      <c r="A3" s="100" t="s">
        <v>125</v>
      </c>
      <c r="B3" s="100"/>
      <c r="C3" s="110" t="s">
        <v>82</v>
      </c>
      <c r="D3" s="110"/>
      <c r="E3" s="110"/>
      <c r="F3" s="110"/>
      <c r="G3" s="5"/>
      <c r="H3" s="5"/>
    </row>
    <row r="4" spans="1:8" ht="18.75">
      <c r="A4" s="100" t="s">
        <v>127</v>
      </c>
      <c r="B4" s="100"/>
      <c r="C4" s="113" t="s">
        <v>83</v>
      </c>
      <c r="D4" s="113"/>
      <c r="E4" s="113"/>
      <c r="F4" s="113"/>
      <c r="G4" s="5"/>
      <c r="H4" s="5"/>
    </row>
    <row r="5" spans="1:8" ht="9.75" customHeight="1">
      <c r="A5" s="4"/>
      <c r="B5" s="4"/>
      <c r="C5" s="114"/>
      <c r="D5" s="114"/>
      <c r="E5" s="114"/>
      <c r="F5" s="114"/>
      <c r="G5" s="5"/>
      <c r="H5" s="5"/>
    </row>
    <row r="6" spans="1:8" ht="30" customHeight="1">
      <c r="A6" s="101" t="s">
        <v>150</v>
      </c>
      <c r="B6" s="101"/>
      <c r="C6" s="101"/>
      <c r="D6" s="101"/>
      <c r="E6" s="101"/>
      <c r="F6" s="101"/>
      <c r="G6" s="5"/>
      <c r="H6" s="5"/>
    </row>
    <row r="7" spans="1:8" ht="15.75">
      <c r="A7" s="107" t="s">
        <v>143</v>
      </c>
      <c r="B7" s="102"/>
      <c r="C7" s="102"/>
      <c r="D7" s="102"/>
      <c r="E7" s="102"/>
      <c r="F7" s="102"/>
      <c r="G7" s="5"/>
      <c r="H7" s="5"/>
    </row>
    <row r="8" spans="1:8" ht="36" customHeight="1">
      <c r="A8" s="111" t="s">
        <v>87</v>
      </c>
      <c r="B8" s="116"/>
      <c r="C8" s="116"/>
      <c r="D8" s="116"/>
      <c r="E8" s="116"/>
      <c r="F8" s="116"/>
      <c r="G8" s="5"/>
      <c r="H8" s="5"/>
    </row>
    <row r="9" spans="1:8" ht="48" customHeight="1">
      <c r="A9" s="117" t="s">
        <v>152</v>
      </c>
      <c r="B9" s="118"/>
      <c r="C9" s="118"/>
      <c r="D9" s="118"/>
      <c r="E9" s="118"/>
      <c r="F9" s="118"/>
      <c r="G9" s="5"/>
      <c r="H9" s="5"/>
    </row>
    <row r="10" spans="1:8" ht="32.25" customHeight="1">
      <c r="A10" s="111" t="s">
        <v>153</v>
      </c>
      <c r="B10" s="111"/>
      <c r="C10" s="111"/>
      <c r="D10" s="111"/>
      <c r="E10" s="111"/>
      <c r="F10" s="111"/>
      <c r="G10" s="5"/>
      <c r="H10" s="5"/>
    </row>
    <row r="11" spans="1:8" ht="13.5" customHeight="1">
      <c r="A11" s="8"/>
      <c r="B11" s="8"/>
      <c r="C11" s="8"/>
      <c r="D11" s="8"/>
      <c r="E11" s="112" t="s">
        <v>90</v>
      </c>
      <c r="F11" s="112"/>
      <c r="G11" s="8"/>
      <c r="H11" s="5"/>
    </row>
    <row r="12" spans="1:8" s="49" customFormat="1" ht="69.75" customHeight="1">
      <c r="A12" s="42" t="s">
        <v>8</v>
      </c>
      <c r="B12" s="43" t="s">
        <v>9</v>
      </c>
      <c r="C12" s="42" t="s">
        <v>91</v>
      </c>
      <c r="D12" s="42" t="s">
        <v>151</v>
      </c>
      <c r="E12" s="42" t="s">
        <v>93</v>
      </c>
      <c r="F12" s="42" t="s">
        <v>138</v>
      </c>
      <c r="G12" s="8"/>
      <c r="H12" s="8"/>
    </row>
    <row r="13" spans="1:8" ht="15.75">
      <c r="A13" s="45">
        <v>1</v>
      </c>
      <c r="B13" s="45">
        <v>2</v>
      </c>
      <c r="C13" s="45">
        <v>3</v>
      </c>
      <c r="D13" s="45">
        <v>4</v>
      </c>
      <c r="E13" s="45">
        <v>5</v>
      </c>
      <c r="F13" s="45">
        <v>6</v>
      </c>
      <c r="G13" s="5"/>
      <c r="H13" s="5"/>
    </row>
    <row r="14" spans="1:8" ht="20.25" customHeight="1">
      <c r="A14" s="67" t="s">
        <v>14</v>
      </c>
      <c r="B14" s="68" t="s">
        <v>15</v>
      </c>
      <c r="C14" s="69"/>
      <c r="D14" s="70"/>
      <c r="E14" s="70"/>
      <c r="F14" s="70"/>
      <c r="G14" s="5"/>
      <c r="H14" s="5"/>
    </row>
    <row r="15" spans="1:8" ht="20.25" customHeight="1">
      <c r="A15" s="71" t="s">
        <v>16</v>
      </c>
      <c r="B15" s="72" t="s">
        <v>139</v>
      </c>
      <c r="C15" s="73"/>
      <c r="D15" s="74"/>
      <c r="E15" s="74"/>
      <c r="F15" s="74"/>
      <c r="G15" s="5"/>
      <c r="H15" s="5"/>
    </row>
    <row r="16" spans="1:8" ht="20.25" customHeight="1">
      <c r="A16" s="75">
        <v>1</v>
      </c>
      <c r="B16" s="76" t="s">
        <v>140</v>
      </c>
      <c r="C16" s="77"/>
      <c r="D16" s="74"/>
      <c r="E16" s="74"/>
      <c r="F16" s="74"/>
      <c r="G16" s="5"/>
      <c r="H16" s="5"/>
    </row>
    <row r="17" spans="1:9" ht="20.25" customHeight="1">
      <c r="A17" s="75"/>
      <c r="B17" s="76" t="s">
        <v>141</v>
      </c>
      <c r="C17" s="78">
        <v>620000</v>
      </c>
      <c r="D17" s="78">
        <f>C17*49%</f>
        <v>303800</v>
      </c>
      <c r="E17" s="79">
        <f>D17/C17*100</f>
        <v>49</v>
      </c>
      <c r="F17" s="79">
        <f>G19/G17*100</f>
        <v>53.5689606459497</v>
      </c>
      <c r="G17" s="5">
        <v>293769</v>
      </c>
      <c r="H17" s="29"/>
      <c r="I17" t="s">
        <v>148</v>
      </c>
    </row>
    <row r="18" spans="1:8" ht="20.25" customHeight="1">
      <c r="A18" s="75">
        <v>2</v>
      </c>
      <c r="B18" s="76" t="s">
        <v>20</v>
      </c>
      <c r="C18" s="80"/>
      <c r="D18" s="81"/>
      <c r="E18" s="81"/>
      <c r="F18" s="81"/>
      <c r="G18" s="5"/>
      <c r="H18" s="5"/>
    </row>
    <row r="19" spans="1:9" ht="20.25" customHeight="1">
      <c r="A19" s="71" t="s">
        <v>22</v>
      </c>
      <c r="B19" s="72" t="s">
        <v>23</v>
      </c>
      <c r="C19" s="80"/>
      <c r="D19" s="81"/>
      <c r="E19" s="81"/>
      <c r="F19" s="81"/>
      <c r="G19" s="5">
        <v>157369</v>
      </c>
      <c r="H19" s="29"/>
      <c r="I19" t="s">
        <v>149</v>
      </c>
    </row>
    <row r="20" spans="1:9" ht="20.25" customHeight="1">
      <c r="A20" s="82">
        <v>1</v>
      </c>
      <c r="B20" s="83" t="s">
        <v>137</v>
      </c>
      <c r="C20" s="78">
        <v>496035</v>
      </c>
      <c r="D20" s="78">
        <f>'Bieu 3 Quy 1'!D23+'Bieu 3 Quy 2'!D21</f>
        <v>133997.45</v>
      </c>
      <c r="E20" s="79">
        <f>D20/C20*100</f>
        <v>27.013708710070865</v>
      </c>
      <c r="F20" s="79">
        <f>D20/229065*100</f>
        <v>58.497566193001994</v>
      </c>
      <c r="G20" s="5">
        <v>226851</v>
      </c>
      <c r="H20" s="5"/>
      <c r="I20" t="s">
        <v>148</v>
      </c>
    </row>
    <row r="21" spans="1:8" ht="15.75" customHeight="1">
      <c r="A21" s="75" t="s">
        <v>25</v>
      </c>
      <c r="B21" s="76" t="s">
        <v>26</v>
      </c>
      <c r="C21" s="84"/>
      <c r="D21" s="81"/>
      <c r="E21" s="81"/>
      <c r="F21" s="81"/>
      <c r="G21" s="5"/>
      <c r="H21" s="5"/>
    </row>
    <row r="22" spans="1:8" ht="15.75" customHeight="1">
      <c r="A22" s="75" t="s">
        <v>27</v>
      </c>
      <c r="B22" s="76" t="s">
        <v>28</v>
      </c>
      <c r="C22" s="80"/>
      <c r="D22" s="81"/>
      <c r="E22" s="81"/>
      <c r="F22" s="81"/>
      <c r="G22" s="5"/>
      <c r="H22" s="5"/>
    </row>
    <row r="23" spans="1:9" ht="15.75" customHeight="1">
      <c r="A23" s="82">
        <v>2</v>
      </c>
      <c r="B23" s="83" t="s">
        <v>29</v>
      </c>
      <c r="C23" s="85"/>
      <c r="D23" s="81"/>
      <c r="E23" s="81"/>
      <c r="F23" s="81"/>
      <c r="G23" s="29">
        <v>124928</v>
      </c>
      <c r="H23" s="5"/>
      <c r="I23" t="s">
        <v>149</v>
      </c>
    </row>
    <row r="24" spans="1:8" ht="15.75" customHeight="1">
      <c r="A24" s="75" t="s">
        <v>25</v>
      </c>
      <c r="B24" s="76" t="s">
        <v>30</v>
      </c>
      <c r="C24" s="80"/>
      <c r="D24" s="81"/>
      <c r="E24" s="81"/>
      <c r="F24" s="81"/>
      <c r="G24" s="5"/>
      <c r="H24" s="5"/>
    </row>
    <row r="25" spans="1:9" ht="15.75" customHeight="1">
      <c r="A25" s="75" t="s">
        <v>27</v>
      </c>
      <c r="B25" s="76" t="s">
        <v>31</v>
      </c>
      <c r="C25" s="85"/>
      <c r="D25" s="81"/>
      <c r="E25" s="81"/>
      <c r="F25" s="81"/>
      <c r="G25" s="5"/>
      <c r="H25" s="5"/>
      <c r="I25" t="s">
        <v>149</v>
      </c>
    </row>
    <row r="26" spans="1:8" ht="15.75" customHeight="1">
      <c r="A26" s="71" t="s">
        <v>32</v>
      </c>
      <c r="B26" s="72" t="s">
        <v>33</v>
      </c>
      <c r="C26" s="80"/>
      <c r="D26" s="81"/>
      <c r="E26" s="81"/>
      <c r="F26" s="81"/>
      <c r="G26" s="5"/>
      <c r="H26" s="5"/>
    </row>
    <row r="27" spans="1:8" ht="15.75" customHeight="1">
      <c r="A27" s="82">
        <v>1</v>
      </c>
      <c r="B27" s="83" t="s">
        <v>18</v>
      </c>
      <c r="C27" s="86"/>
      <c r="D27" s="81"/>
      <c r="E27" s="81"/>
      <c r="F27" s="81"/>
      <c r="G27" s="5"/>
      <c r="H27" s="5"/>
    </row>
    <row r="28" spans="1:8" ht="15.75" customHeight="1">
      <c r="A28" s="82">
        <v>2</v>
      </c>
      <c r="B28" s="76" t="s">
        <v>20</v>
      </c>
      <c r="C28" s="80"/>
      <c r="D28" s="81"/>
      <c r="E28" s="81"/>
      <c r="F28" s="81"/>
      <c r="G28" s="5"/>
      <c r="H28" s="5"/>
    </row>
    <row r="29" spans="1:8" ht="15.75" customHeight="1">
      <c r="A29" s="71" t="s">
        <v>34</v>
      </c>
      <c r="B29" s="72" t="s">
        <v>35</v>
      </c>
      <c r="C29" s="80"/>
      <c r="D29" s="81"/>
      <c r="E29" s="81"/>
      <c r="F29" s="81"/>
      <c r="G29" s="5"/>
      <c r="H29" s="5"/>
    </row>
    <row r="30" spans="1:8" ht="15.75" customHeight="1">
      <c r="A30" s="71" t="s">
        <v>16</v>
      </c>
      <c r="B30" s="72" t="s">
        <v>36</v>
      </c>
      <c r="C30" s="80"/>
      <c r="D30" s="81"/>
      <c r="E30" s="81"/>
      <c r="F30" s="81"/>
      <c r="G30" s="5"/>
      <c r="H30" s="5"/>
    </row>
    <row r="31" spans="1:8" ht="15.75" customHeight="1">
      <c r="A31" s="71">
        <v>1</v>
      </c>
      <c r="B31" s="72" t="s">
        <v>29</v>
      </c>
      <c r="C31" s="80"/>
      <c r="D31" s="81"/>
      <c r="E31" s="81"/>
      <c r="F31" s="81"/>
      <c r="G31" s="5"/>
      <c r="H31" s="5"/>
    </row>
    <row r="32" spans="1:8" ht="15.75" customHeight="1">
      <c r="A32" s="75" t="s">
        <v>37</v>
      </c>
      <c r="B32" s="76" t="s">
        <v>30</v>
      </c>
      <c r="C32" s="81"/>
      <c r="D32" s="81"/>
      <c r="E32" s="81"/>
      <c r="F32" s="81"/>
      <c r="G32" s="5"/>
      <c r="H32" s="5"/>
    </row>
    <row r="33" spans="1:8" ht="15.75" customHeight="1">
      <c r="A33" s="75" t="s">
        <v>38</v>
      </c>
      <c r="B33" s="76" t="s">
        <v>31</v>
      </c>
      <c r="C33" s="81"/>
      <c r="D33" s="87"/>
      <c r="E33" s="87"/>
      <c r="F33" s="87"/>
      <c r="G33" s="21"/>
      <c r="H33" s="7"/>
    </row>
    <row r="34" spans="1:8" ht="15.75" customHeight="1">
      <c r="A34" s="71">
        <v>2</v>
      </c>
      <c r="B34" s="72" t="s">
        <v>39</v>
      </c>
      <c r="C34" s="88"/>
      <c r="D34" s="89"/>
      <c r="E34" s="89"/>
      <c r="F34" s="89"/>
      <c r="G34" s="22"/>
      <c r="H34" s="5"/>
    </row>
    <row r="35" spans="1:6" ht="15.75" customHeight="1">
      <c r="A35" s="71">
        <v>3</v>
      </c>
      <c r="B35" s="72" t="s">
        <v>49</v>
      </c>
      <c r="C35" s="88"/>
      <c r="D35" s="89"/>
      <c r="E35" s="89"/>
      <c r="F35" s="89"/>
    </row>
    <row r="36" spans="1:6" ht="15.75" customHeight="1">
      <c r="A36" s="75" t="s">
        <v>50</v>
      </c>
      <c r="B36" s="76" t="s">
        <v>26</v>
      </c>
      <c r="C36" s="88"/>
      <c r="D36" s="89"/>
      <c r="E36" s="89"/>
      <c r="F36" s="89"/>
    </row>
    <row r="37" spans="1:6" ht="15.75" customHeight="1">
      <c r="A37" s="75" t="s">
        <v>51</v>
      </c>
      <c r="B37" s="76" t="s">
        <v>48</v>
      </c>
      <c r="C37" s="88"/>
      <c r="D37" s="89"/>
      <c r="E37" s="89"/>
      <c r="F37" s="89"/>
    </row>
    <row r="38" spans="1:6" ht="15.75" customHeight="1">
      <c r="A38" s="71">
        <v>4</v>
      </c>
      <c r="B38" s="72" t="s">
        <v>52</v>
      </c>
      <c r="C38" s="90">
        <f>C40</f>
        <v>21031</v>
      </c>
      <c r="D38" s="90">
        <f>D40</f>
        <v>4787</v>
      </c>
      <c r="E38" s="90">
        <f>E40</f>
        <v>22.76163758261614</v>
      </c>
      <c r="F38" s="90">
        <f>F40</f>
        <v>85.75779290576854</v>
      </c>
    </row>
    <row r="39" spans="1:6" ht="15.75" customHeight="1">
      <c r="A39" s="75" t="s">
        <v>53</v>
      </c>
      <c r="B39" s="76" t="s">
        <v>26</v>
      </c>
      <c r="C39" s="88"/>
      <c r="D39" s="89"/>
      <c r="E39" s="89"/>
      <c r="F39" s="89"/>
    </row>
    <row r="40" spans="1:7" s="60" customFormat="1" ht="15.75" customHeight="1">
      <c r="A40" s="91" t="s">
        <v>54</v>
      </c>
      <c r="B40" s="92" t="s">
        <v>48</v>
      </c>
      <c r="C40" s="93">
        <v>21031</v>
      </c>
      <c r="D40" s="93">
        <v>4787</v>
      </c>
      <c r="E40" s="94">
        <f>D40/C40*100</f>
        <v>22.76163758261614</v>
      </c>
      <c r="F40" s="94">
        <f>D40/5582*100</f>
        <v>85.75779290576854</v>
      </c>
      <c r="G40" s="59"/>
    </row>
    <row r="41" ht="8.25" customHeight="1"/>
    <row r="42" spans="4:6" ht="18.75">
      <c r="D42" s="119" t="s">
        <v>145</v>
      </c>
      <c r="E42" s="119"/>
      <c r="F42" s="119"/>
    </row>
    <row r="43" spans="2:6" ht="18.75">
      <c r="B43" s="61" t="s">
        <v>126</v>
      </c>
      <c r="D43" s="110" t="s">
        <v>144</v>
      </c>
      <c r="E43" s="110"/>
      <c r="F43" s="110"/>
    </row>
    <row r="44" spans="4:6" ht="18.75">
      <c r="D44" s="119"/>
      <c r="E44" s="119"/>
      <c r="F44" s="119"/>
    </row>
    <row r="45" spans="4:6" ht="18.75">
      <c r="D45" s="110"/>
      <c r="E45" s="110"/>
      <c r="F45" s="110"/>
    </row>
    <row r="48" spans="1:7" s="63" customFormat="1" ht="16.5">
      <c r="A48" s="62"/>
      <c r="B48" s="62" t="s">
        <v>128</v>
      </c>
      <c r="C48" s="62"/>
      <c r="D48" s="62"/>
      <c r="E48" s="120" t="s">
        <v>129</v>
      </c>
      <c r="F48" s="120"/>
      <c r="G48" s="62"/>
    </row>
    <row r="49" spans="1:7" s="63" customFormat="1" ht="16.5">
      <c r="A49" s="62"/>
      <c r="B49" s="62"/>
      <c r="C49" s="62"/>
      <c r="D49" s="62"/>
      <c r="E49" s="64"/>
      <c r="F49" s="64"/>
      <c r="G49" s="62"/>
    </row>
    <row r="50" spans="1:7" s="63" customFormat="1" ht="16.5">
      <c r="A50" s="62"/>
      <c r="B50" s="62"/>
      <c r="C50" s="62"/>
      <c r="D50" s="62"/>
      <c r="E50" s="64"/>
      <c r="F50" s="64"/>
      <c r="G50" s="62"/>
    </row>
    <row r="51" spans="1:7" s="63" customFormat="1" ht="16.5">
      <c r="A51" s="62"/>
      <c r="B51" s="62"/>
      <c r="C51" s="62"/>
      <c r="D51" s="62"/>
      <c r="E51" s="64"/>
      <c r="F51" s="64"/>
      <c r="G51" s="62"/>
    </row>
    <row r="52" spans="1:7" s="63" customFormat="1" ht="16.5">
      <c r="A52" s="62"/>
      <c r="B52" s="62"/>
      <c r="C52" s="62"/>
      <c r="D52" s="62"/>
      <c r="E52" s="64"/>
      <c r="F52" s="64"/>
      <c r="G52" s="62"/>
    </row>
    <row r="53" spans="1:7" s="63" customFormat="1" ht="16.5">
      <c r="A53" s="62"/>
      <c r="B53" s="62"/>
      <c r="C53" s="62"/>
      <c r="D53" s="62"/>
      <c r="E53" s="64"/>
      <c r="F53" s="64"/>
      <c r="G53" s="62"/>
    </row>
    <row r="54" spans="1:7" s="63" customFormat="1" ht="16.5">
      <c r="A54" s="62"/>
      <c r="B54" s="62"/>
      <c r="C54" s="62"/>
      <c r="D54" s="62"/>
      <c r="E54" s="64"/>
      <c r="F54" s="64"/>
      <c r="G54" s="62"/>
    </row>
    <row r="55" spans="1:7" s="63" customFormat="1" ht="16.5">
      <c r="A55" s="62"/>
      <c r="B55" s="62"/>
      <c r="C55" s="62"/>
      <c r="D55" s="62"/>
      <c r="E55" s="64"/>
      <c r="F55" s="64"/>
      <c r="G55" s="62"/>
    </row>
    <row r="56" spans="1:7" s="63" customFormat="1" ht="16.5">
      <c r="A56" s="62"/>
      <c r="B56" s="62"/>
      <c r="C56" s="62"/>
      <c r="D56" s="62"/>
      <c r="E56" s="64"/>
      <c r="F56" s="64"/>
      <c r="G56" s="62"/>
    </row>
    <row r="57" spans="1:7" s="63" customFormat="1" ht="16.5">
      <c r="A57" s="62"/>
      <c r="B57" s="62"/>
      <c r="C57" s="62"/>
      <c r="D57" s="62"/>
      <c r="E57" s="64"/>
      <c r="F57" s="64"/>
      <c r="G57" s="62"/>
    </row>
    <row r="58" spans="1:7" s="63" customFormat="1" ht="16.5">
      <c r="A58" s="62"/>
      <c r="B58" s="62"/>
      <c r="C58" s="62"/>
      <c r="D58" s="62"/>
      <c r="E58" s="64"/>
      <c r="F58" s="64"/>
      <c r="G58" s="62"/>
    </row>
    <row r="60" spans="1:6" ht="18.75">
      <c r="A60" s="107" t="s">
        <v>124</v>
      </c>
      <c r="B60" s="107"/>
      <c r="C60" s="107"/>
      <c r="D60" s="107"/>
      <c r="E60" s="107"/>
      <c r="F60" s="107"/>
    </row>
    <row r="61" spans="1:6" ht="18.75">
      <c r="A61" s="100" t="s">
        <v>125</v>
      </c>
      <c r="B61" s="100"/>
      <c r="C61" s="110" t="s">
        <v>82</v>
      </c>
      <c r="D61" s="110"/>
      <c r="E61" s="110"/>
      <c r="F61" s="110"/>
    </row>
    <row r="62" spans="1:6" ht="18.75">
      <c r="A62" s="100" t="s">
        <v>127</v>
      </c>
      <c r="B62" s="100"/>
      <c r="C62" s="113" t="s">
        <v>83</v>
      </c>
      <c r="D62" s="113"/>
      <c r="E62" s="113"/>
      <c r="F62" s="113"/>
    </row>
    <row r="63" spans="1:6" ht="18.75">
      <c r="A63" s="4"/>
      <c r="B63" s="4"/>
      <c r="C63" s="114"/>
      <c r="D63" s="114"/>
      <c r="E63" s="114"/>
      <c r="F63" s="114"/>
    </row>
    <row r="64" spans="1:6" ht="18.75">
      <c r="A64" s="4"/>
      <c r="B64" s="4"/>
      <c r="C64" s="115" t="s">
        <v>136</v>
      </c>
      <c r="D64" s="115"/>
      <c r="E64" s="115"/>
      <c r="F64" s="115"/>
    </row>
    <row r="65" spans="1:6" ht="18.75">
      <c r="A65" s="101" t="s">
        <v>132</v>
      </c>
      <c r="B65" s="101"/>
      <c r="C65" s="101"/>
      <c r="D65" s="101"/>
      <c r="E65" s="101"/>
      <c r="F65" s="101"/>
    </row>
    <row r="66" spans="1:6" ht="18.75">
      <c r="A66" s="102" t="s">
        <v>85</v>
      </c>
      <c r="B66" s="102"/>
      <c r="C66" s="102"/>
      <c r="D66" s="102"/>
      <c r="E66" s="102"/>
      <c r="F66" s="102"/>
    </row>
    <row r="67" spans="1:6" ht="14.25" customHeight="1">
      <c r="A67" s="102" t="s">
        <v>86</v>
      </c>
      <c r="B67" s="102"/>
      <c r="C67" s="102"/>
      <c r="D67" s="102"/>
      <c r="E67" s="102"/>
      <c r="F67" s="102"/>
    </row>
    <row r="68" spans="1:6" ht="41.25" customHeight="1">
      <c r="A68" s="111" t="s">
        <v>87</v>
      </c>
      <c r="B68" s="121"/>
      <c r="C68" s="121"/>
      <c r="D68" s="121"/>
      <c r="E68" s="121"/>
      <c r="F68" s="121"/>
    </row>
    <row r="69" spans="1:6" ht="18.75">
      <c r="A69" s="117" t="s">
        <v>123</v>
      </c>
      <c r="B69" s="118"/>
      <c r="C69" s="118"/>
      <c r="D69" s="118"/>
      <c r="E69" s="118"/>
      <c r="F69" s="118"/>
    </row>
    <row r="70" spans="1:6" ht="18.75">
      <c r="A70" s="111" t="s">
        <v>133</v>
      </c>
      <c r="B70" s="111"/>
      <c r="C70" s="111"/>
      <c r="D70" s="111"/>
      <c r="E70" s="111"/>
      <c r="F70" s="111"/>
    </row>
    <row r="71" spans="1:6" ht="18.75">
      <c r="A71" s="8"/>
      <c r="B71" s="8"/>
      <c r="C71" s="8"/>
      <c r="D71" s="8"/>
      <c r="E71" s="122" t="s">
        <v>90</v>
      </c>
      <c r="F71" s="122"/>
    </row>
    <row r="72" spans="1:6" ht="47.25">
      <c r="A72" s="42" t="s">
        <v>8</v>
      </c>
      <c r="B72" s="43" t="s">
        <v>9</v>
      </c>
      <c r="C72" s="42" t="s">
        <v>91</v>
      </c>
      <c r="D72" s="42" t="s">
        <v>134</v>
      </c>
      <c r="E72" s="42" t="s">
        <v>93</v>
      </c>
      <c r="F72" s="42" t="s">
        <v>135</v>
      </c>
    </row>
    <row r="73" spans="1:6" ht="18.75">
      <c r="A73" s="45">
        <v>1</v>
      </c>
      <c r="B73" s="45">
        <v>2</v>
      </c>
      <c r="C73" s="45">
        <v>3</v>
      </c>
      <c r="D73" s="45">
        <v>4</v>
      </c>
      <c r="E73" s="45">
        <v>5</v>
      </c>
      <c r="F73" s="45">
        <v>6</v>
      </c>
    </row>
    <row r="74" spans="1:6" ht="18.75">
      <c r="A74" s="37" t="s">
        <v>14</v>
      </c>
      <c r="B74" s="38" t="s">
        <v>15</v>
      </c>
      <c r="C74" s="10"/>
      <c r="D74" s="9"/>
      <c r="E74" s="9"/>
      <c r="F74" s="9"/>
    </row>
    <row r="75" spans="1:6" ht="18.75">
      <c r="A75" s="37" t="s">
        <v>16</v>
      </c>
      <c r="B75" s="38" t="s">
        <v>17</v>
      </c>
      <c r="C75" s="11"/>
      <c r="D75" s="12"/>
      <c r="E75" s="12"/>
      <c r="F75" s="12"/>
    </row>
    <row r="76" spans="1:6" ht="18.75" hidden="1">
      <c r="A76" s="13">
        <v>1</v>
      </c>
      <c r="B76" s="40" t="s">
        <v>18</v>
      </c>
      <c r="C76" s="14"/>
      <c r="D76" s="12"/>
      <c r="E76" s="12"/>
      <c r="F76" s="12"/>
    </row>
    <row r="77" spans="1:6" ht="18.75" hidden="1">
      <c r="A77" s="13"/>
      <c r="B77" s="40" t="s">
        <v>19</v>
      </c>
      <c r="C77" s="15"/>
      <c r="D77" s="12"/>
      <c r="E77" s="12"/>
      <c r="F77" s="12"/>
    </row>
    <row r="78" spans="1:6" ht="18.75" hidden="1">
      <c r="A78" s="13"/>
      <c r="B78" s="40" t="s">
        <v>19</v>
      </c>
      <c r="C78" s="14"/>
      <c r="D78" s="12"/>
      <c r="E78" s="12"/>
      <c r="F78" s="12"/>
    </row>
    <row r="79" spans="1:6" ht="18.75">
      <c r="A79" s="13">
        <v>2</v>
      </c>
      <c r="B79" s="40" t="s">
        <v>20</v>
      </c>
      <c r="C79" s="14"/>
      <c r="D79" s="12"/>
      <c r="E79" s="12"/>
      <c r="F79" s="12"/>
    </row>
    <row r="80" spans="1:6" ht="18.75" hidden="1">
      <c r="A80" s="13"/>
      <c r="B80" s="40" t="s">
        <v>21</v>
      </c>
      <c r="C80" s="18"/>
      <c r="D80" s="12"/>
      <c r="E80" s="12"/>
      <c r="F80" s="12"/>
    </row>
    <row r="81" spans="1:6" ht="18.75" hidden="1">
      <c r="A81" s="13"/>
      <c r="B81" s="40" t="s">
        <v>21</v>
      </c>
      <c r="C81" s="14"/>
      <c r="D81" s="12"/>
      <c r="E81" s="12"/>
      <c r="F81" s="12"/>
    </row>
    <row r="82" spans="1:6" ht="18.75">
      <c r="A82" s="37" t="s">
        <v>22</v>
      </c>
      <c r="B82" s="38" t="s">
        <v>23</v>
      </c>
      <c r="C82" s="14"/>
      <c r="D82" s="12"/>
      <c r="E82" s="12"/>
      <c r="F82" s="12"/>
    </row>
    <row r="83" spans="1:6" ht="18.75">
      <c r="A83" s="10">
        <v>1</v>
      </c>
      <c r="B83" s="39" t="s">
        <v>24</v>
      </c>
      <c r="C83" s="14"/>
      <c r="D83" s="12"/>
      <c r="E83" s="12"/>
      <c r="F83" s="12"/>
    </row>
    <row r="84" spans="1:6" ht="18.75" hidden="1">
      <c r="A84" s="13" t="s">
        <v>25</v>
      </c>
      <c r="B84" s="40" t="s">
        <v>26</v>
      </c>
      <c r="C84" s="11"/>
      <c r="D84" s="12"/>
      <c r="E84" s="12"/>
      <c r="F84" s="12"/>
    </row>
    <row r="85" spans="1:6" ht="18.75" hidden="1">
      <c r="A85" s="13" t="s">
        <v>27</v>
      </c>
      <c r="B85" s="40" t="s">
        <v>28</v>
      </c>
      <c r="C85" s="14"/>
      <c r="D85" s="12"/>
      <c r="E85" s="12"/>
      <c r="F85" s="12"/>
    </row>
    <row r="86" spans="1:6" ht="18.75">
      <c r="A86" s="10">
        <v>2</v>
      </c>
      <c r="B86" s="39" t="s">
        <v>29</v>
      </c>
      <c r="C86" s="15"/>
      <c r="D86" s="12"/>
      <c r="E86" s="12"/>
      <c r="F86" s="12"/>
    </row>
    <row r="87" spans="1:6" ht="18.75" hidden="1">
      <c r="A87" s="13" t="s">
        <v>25</v>
      </c>
      <c r="B87" s="40" t="s">
        <v>30</v>
      </c>
      <c r="C87" s="14"/>
      <c r="D87" s="12"/>
      <c r="E87" s="12"/>
      <c r="F87" s="12"/>
    </row>
    <row r="88" spans="1:6" ht="18.75" hidden="1">
      <c r="A88" s="13" t="s">
        <v>27</v>
      </c>
      <c r="B88" s="40" t="s">
        <v>31</v>
      </c>
      <c r="C88" s="15"/>
      <c r="D88" s="12"/>
      <c r="E88" s="12"/>
      <c r="F88" s="12"/>
    </row>
    <row r="89" spans="1:6" ht="18.75">
      <c r="A89" s="37" t="s">
        <v>32</v>
      </c>
      <c r="B89" s="38" t="s">
        <v>33</v>
      </c>
      <c r="C89" s="14"/>
      <c r="D89" s="12"/>
      <c r="E89" s="12"/>
      <c r="F89" s="12"/>
    </row>
    <row r="90" spans="1:6" ht="18.75">
      <c r="A90" s="10">
        <v>1</v>
      </c>
      <c r="B90" s="39" t="s">
        <v>18</v>
      </c>
      <c r="C90" s="10"/>
      <c r="D90" s="12"/>
      <c r="E90" s="12"/>
      <c r="F90" s="12"/>
    </row>
    <row r="91" spans="1:6" ht="18.75" hidden="1">
      <c r="A91" s="37"/>
      <c r="B91" s="40" t="s">
        <v>19</v>
      </c>
      <c r="C91" s="18"/>
      <c r="D91" s="12"/>
      <c r="E91" s="12"/>
      <c r="F91" s="12"/>
    </row>
    <row r="92" spans="1:6" ht="18.75" hidden="1">
      <c r="A92" s="37"/>
      <c r="B92" s="40" t="s">
        <v>19</v>
      </c>
      <c r="C92" s="16"/>
      <c r="D92" s="12"/>
      <c r="E92" s="12"/>
      <c r="F92" s="12"/>
    </row>
    <row r="93" spans="1:6" ht="18.75">
      <c r="A93" s="10">
        <v>2</v>
      </c>
      <c r="B93" s="40" t="s">
        <v>20</v>
      </c>
      <c r="C93" s="16"/>
      <c r="D93" s="12"/>
      <c r="E93" s="12"/>
      <c r="F93" s="12"/>
    </row>
    <row r="94" spans="1:6" ht="18.75" hidden="1">
      <c r="A94" s="37"/>
      <c r="B94" s="40" t="s">
        <v>21</v>
      </c>
      <c r="C94" s="15"/>
      <c r="D94" s="12"/>
      <c r="E94" s="12"/>
      <c r="F94" s="12"/>
    </row>
    <row r="95" spans="1:6" ht="18.75" hidden="1">
      <c r="A95" s="13"/>
      <c r="B95" s="40" t="s">
        <v>21</v>
      </c>
      <c r="C95" s="19"/>
      <c r="D95" s="12"/>
      <c r="E95" s="12"/>
      <c r="F95" s="12"/>
    </row>
    <row r="96" spans="1:6" ht="18.75">
      <c r="A96" s="37" t="s">
        <v>34</v>
      </c>
      <c r="B96" s="38" t="s">
        <v>35</v>
      </c>
      <c r="C96" s="19"/>
      <c r="D96" s="12"/>
      <c r="E96" s="12"/>
      <c r="F96" s="12"/>
    </row>
    <row r="97" spans="1:6" ht="18.75">
      <c r="A97" s="37" t="s">
        <v>16</v>
      </c>
      <c r="B97" s="38" t="s">
        <v>36</v>
      </c>
      <c r="C97" s="19"/>
      <c r="D97" s="12"/>
      <c r="E97" s="12"/>
      <c r="F97" s="12"/>
    </row>
    <row r="98" spans="1:6" ht="18.75">
      <c r="A98" s="37">
        <v>1</v>
      </c>
      <c r="B98" s="38" t="s">
        <v>29</v>
      </c>
      <c r="C98" s="19"/>
      <c r="D98" s="12"/>
      <c r="E98" s="12"/>
      <c r="F98" s="12"/>
    </row>
    <row r="99" spans="1:6" ht="18.75" hidden="1">
      <c r="A99" s="13" t="s">
        <v>37</v>
      </c>
      <c r="B99" s="40" t="s">
        <v>30</v>
      </c>
      <c r="C99" s="12"/>
      <c r="D99" s="12"/>
      <c r="E99" s="12"/>
      <c r="F99" s="12"/>
    </row>
    <row r="100" spans="1:6" ht="18.75" hidden="1">
      <c r="A100" s="13" t="s">
        <v>38</v>
      </c>
      <c r="B100" s="40" t="s">
        <v>31</v>
      </c>
      <c r="C100" s="12"/>
      <c r="D100" s="23"/>
      <c r="E100" s="23"/>
      <c r="F100" s="23"/>
    </row>
    <row r="101" spans="1:6" ht="18.75">
      <c r="A101" s="37">
        <v>2</v>
      </c>
      <c r="B101" s="38" t="s">
        <v>39</v>
      </c>
      <c r="C101" s="24"/>
      <c r="D101" s="17"/>
      <c r="E101" s="17"/>
      <c r="F101" s="17"/>
    </row>
    <row r="102" spans="1:6" ht="18.75" hidden="1">
      <c r="A102" s="13" t="s">
        <v>40</v>
      </c>
      <c r="B102" s="40" t="s">
        <v>41</v>
      </c>
      <c r="C102" s="17"/>
      <c r="D102" s="12"/>
      <c r="E102" s="12"/>
      <c r="F102" s="9"/>
    </row>
    <row r="103" spans="1:6" ht="18.75" hidden="1">
      <c r="A103" s="9"/>
      <c r="B103" s="41" t="s">
        <v>42</v>
      </c>
      <c r="C103" s="17"/>
      <c r="D103" s="12"/>
      <c r="E103" s="12"/>
      <c r="F103" s="17"/>
    </row>
    <row r="104" spans="1:6" ht="18.75" hidden="1">
      <c r="A104" s="9"/>
      <c r="B104" s="41" t="s">
        <v>43</v>
      </c>
      <c r="C104" s="25"/>
      <c r="D104" s="25"/>
      <c r="E104" s="25"/>
      <c r="F104" s="25"/>
    </row>
    <row r="105" spans="1:6" ht="18.75" hidden="1">
      <c r="A105" s="9"/>
      <c r="B105" s="41" t="s">
        <v>44</v>
      </c>
      <c r="C105" s="24"/>
      <c r="D105" s="17"/>
      <c r="E105" s="17"/>
      <c r="F105" s="17"/>
    </row>
    <row r="106" spans="1:6" ht="18.75" hidden="1">
      <c r="A106" s="13" t="s">
        <v>45</v>
      </c>
      <c r="B106" s="40" t="s">
        <v>46</v>
      </c>
      <c r="C106" s="24"/>
      <c r="D106" s="17"/>
      <c r="E106" s="17"/>
      <c r="F106" s="17"/>
    </row>
    <row r="107" spans="1:6" ht="18.75" hidden="1">
      <c r="A107" s="13" t="s">
        <v>47</v>
      </c>
      <c r="B107" s="40" t="s">
        <v>48</v>
      </c>
      <c r="C107" s="24"/>
      <c r="D107" s="17"/>
      <c r="E107" s="17"/>
      <c r="F107" s="17"/>
    </row>
    <row r="108" spans="1:6" ht="18.75">
      <c r="A108" s="37">
        <v>3</v>
      </c>
      <c r="B108" s="38" t="s">
        <v>49</v>
      </c>
      <c r="C108" s="24"/>
      <c r="D108" s="17"/>
      <c r="E108" s="17"/>
      <c r="F108" s="17"/>
    </row>
    <row r="109" spans="1:6" ht="18.75" hidden="1">
      <c r="A109" s="13" t="s">
        <v>50</v>
      </c>
      <c r="B109" s="40" t="s">
        <v>26</v>
      </c>
      <c r="C109" s="24"/>
      <c r="D109" s="17"/>
      <c r="E109" s="17"/>
      <c r="F109" s="17"/>
    </row>
    <row r="110" spans="1:6" ht="18.75" hidden="1">
      <c r="A110" s="13" t="s">
        <v>51</v>
      </c>
      <c r="B110" s="40" t="s">
        <v>48</v>
      </c>
      <c r="C110" s="24"/>
      <c r="D110" s="17"/>
      <c r="E110" s="17"/>
      <c r="F110" s="17"/>
    </row>
    <row r="111" spans="1:6" ht="18.75">
      <c r="A111" s="37">
        <v>4</v>
      </c>
      <c r="B111" s="38" t="s">
        <v>52</v>
      </c>
      <c r="C111" s="56">
        <f>C113</f>
        <v>59494</v>
      </c>
      <c r="D111" s="56">
        <f>D113</f>
        <v>51000</v>
      </c>
      <c r="E111" s="56">
        <f>E113</f>
        <v>103.10588235294118</v>
      </c>
      <c r="F111" s="56">
        <f>F113</f>
        <v>208.28646122157966</v>
      </c>
    </row>
    <row r="112" spans="1:6" ht="18.75">
      <c r="A112" s="13" t="s">
        <v>53</v>
      </c>
      <c r="B112" s="40" t="s">
        <v>26</v>
      </c>
      <c r="C112" s="24"/>
      <c r="D112" s="17"/>
      <c r="E112" s="17"/>
      <c r="F112" s="17"/>
    </row>
    <row r="113" spans="1:6" ht="18.75">
      <c r="A113" s="13" t="s">
        <v>54</v>
      </c>
      <c r="B113" s="40" t="s">
        <v>48</v>
      </c>
      <c r="C113" s="58">
        <v>59494</v>
      </c>
      <c r="D113" s="58">
        <v>51000</v>
      </c>
      <c r="E113" s="57">
        <f>52584/D113*100</f>
        <v>103.10588235294118</v>
      </c>
      <c r="F113" s="57">
        <f>52584/25246*100</f>
        <v>208.28646122157966</v>
      </c>
    </row>
    <row r="115" spans="4:6" ht="18.75">
      <c r="D115" s="119" t="s">
        <v>131</v>
      </c>
      <c r="E115" s="119"/>
      <c r="F115" s="119"/>
    </row>
    <row r="116" spans="2:6" ht="18.75">
      <c r="B116" s="61" t="s">
        <v>126</v>
      </c>
      <c r="D116" s="110" t="s">
        <v>130</v>
      </c>
      <c r="E116" s="110"/>
      <c r="F116" s="110"/>
    </row>
    <row r="117" spans="4:6" ht="18.75">
      <c r="D117" s="119"/>
      <c r="E117" s="119"/>
      <c r="F117" s="119"/>
    </row>
    <row r="118" spans="4:6" ht="18.75">
      <c r="D118" s="110"/>
      <c r="E118" s="110"/>
      <c r="F118" s="110"/>
    </row>
    <row r="121" spans="1:6" ht="18.75">
      <c r="A121" s="62"/>
      <c r="B121" s="62" t="s">
        <v>128</v>
      </c>
      <c r="C121" s="62"/>
      <c r="D121" s="62"/>
      <c r="E121" s="120" t="s">
        <v>129</v>
      </c>
      <c r="F121" s="120"/>
    </row>
  </sheetData>
  <sheetProtection/>
  <mergeCells count="36">
    <mergeCell ref="C62:F62"/>
    <mergeCell ref="C63:F63"/>
    <mergeCell ref="D117:F117"/>
    <mergeCell ref="D118:F118"/>
    <mergeCell ref="A65:F65"/>
    <mergeCell ref="A66:F66"/>
    <mergeCell ref="A67:F67"/>
    <mergeCell ref="A68:F68"/>
    <mergeCell ref="A69:F69"/>
    <mergeCell ref="E48:F48"/>
    <mergeCell ref="A60:F60"/>
    <mergeCell ref="E121:F121"/>
    <mergeCell ref="A70:F70"/>
    <mergeCell ref="E71:F71"/>
    <mergeCell ref="D115:F115"/>
    <mergeCell ref="D116:F116"/>
    <mergeCell ref="A61:B61"/>
    <mergeCell ref="C61:F61"/>
    <mergeCell ref="A62:B62"/>
    <mergeCell ref="E11:F11"/>
    <mergeCell ref="C5:F5"/>
    <mergeCell ref="A6:F6"/>
    <mergeCell ref="A7:F7"/>
    <mergeCell ref="A8:F8"/>
    <mergeCell ref="C64:F64"/>
    <mergeCell ref="D42:F42"/>
    <mergeCell ref="D43:F43"/>
    <mergeCell ref="D44:F44"/>
    <mergeCell ref="D45:F45"/>
    <mergeCell ref="A9:F9"/>
    <mergeCell ref="A10:F10"/>
    <mergeCell ref="A1:F1"/>
    <mergeCell ref="A3:B3"/>
    <mergeCell ref="C3:F3"/>
    <mergeCell ref="A4:B4"/>
    <mergeCell ref="C4:F4"/>
  </mergeCells>
  <printOptions/>
  <pageMargins left="1.1811023622047245" right="0.2362204724409449" top="0.17" bottom="0.2362204724409449" header="0.16" footer="0.31496062992125984"/>
  <pageSetup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dimension ref="A1:I136"/>
  <sheetViews>
    <sheetView zoomScalePageLayoutView="0" workbookViewId="0" topLeftCell="A26">
      <selection activeCell="F22" sqref="F22"/>
    </sheetView>
  </sheetViews>
  <sheetFormatPr defaultColWidth="9.00390625" defaultRowHeight="14.25"/>
  <cols>
    <col min="1" max="1" width="4.375" style="2" customWidth="1"/>
    <col min="2" max="2" width="41.75390625" style="2" customWidth="1"/>
    <col min="3" max="3" width="7.75390625" style="2" customWidth="1"/>
    <col min="4" max="4" width="9.50390625" style="2" customWidth="1"/>
    <col min="5" max="5" width="12.625" style="2" customWidth="1"/>
    <col min="6" max="6" width="19.00390625" style="2" customWidth="1"/>
    <col min="7" max="7" width="9.00390625" style="2" customWidth="1"/>
    <col min="8" max="8" width="9.125" style="0" customWidth="1"/>
  </cols>
  <sheetData>
    <row r="1" spans="1:8" ht="23.25" customHeight="1">
      <c r="A1" s="107" t="s">
        <v>124</v>
      </c>
      <c r="B1" s="107"/>
      <c r="C1" s="107"/>
      <c r="D1" s="107"/>
      <c r="E1" s="107"/>
      <c r="F1" s="107"/>
      <c r="G1" s="3"/>
      <c r="H1" s="3"/>
    </row>
    <row r="2" spans="1:8" ht="23.25" customHeight="1">
      <c r="A2" s="95"/>
      <c r="B2" s="95"/>
      <c r="C2" s="95"/>
      <c r="D2" s="95"/>
      <c r="E2" s="95"/>
      <c r="F2" s="95"/>
      <c r="G2" s="3"/>
      <c r="H2" s="3"/>
    </row>
    <row r="3" spans="1:8" ht="16.5">
      <c r="A3" s="100" t="s">
        <v>125</v>
      </c>
      <c r="B3" s="100"/>
      <c r="C3" s="110" t="s">
        <v>82</v>
      </c>
      <c r="D3" s="110"/>
      <c r="E3" s="110"/>
      <c r="F3" s="110"/>
      <c r="G3" s="5"/>
      <c r="H3" s="5"/>
    </row>
    <row r="4" spans="1:8" ht="18.75">
      <c r="A4" s="100" t="s">
        <v>127</v>
      </c>
      <c r="B4" s="100"/>
      <c r="C4" s="113" t="s">
        <v>83</v>
      </c>
      <c r="D4" s="113"/>
      <c r="E4" s="113"/>
      <c r="F4" s="113"/>
      <c r="G4" s="5"/>
      <c r="H4" s="5"/>
    </row>
    <row r="5" spans="1:8" ht="9.75" customHeight="1">
      <c r="A5" s="4"/>
      <c r="B5" s="4"/>
      <c r="C5" s="114"/>
      <c r="D5" s="114"/>
      <c r="E5" s="114"/>
      <c r="F5" s="114"/>
      <c r="G5" s="5"/>
      <c r="H5" s="5"/>
    </row>
    <row r="6" spans="1:8" ht="16.5" hidden="1">
      <c r="A6" s="4"/>
      <c r="B6" s="4"/>
      <c r="C6" s="115"/>
      <c r="D6" s="115"/>
      <c r="E6" s="115"/>
      <c r="F6" s="115"/>
      <c r="G6" s="5"/>
      <c r="H6" s="5"/>
    </row>
    <row r="7" spans="1:8" ht="30" customHeight="1">
      <c r="A7" s="101" t="s">
        <v>146</v>
      </c>
      <c r="B7" s="101"/>
      <c r="C7" s="101"/>
      <c r="D7" s="101"/>
      <c r="E7" s="101"/>
      <c r="F7" s="101"/>
      <c r="G7" s="5"/>
      <c r="H7" s="5"/>
    </row>
    <row r="8" spans="1:8" ht="23.25" customHeight="1">
      <c r="A8" s="102" t="s">
        <v>143</v>
      </c>
      <c r="B8" s="102"/>
      <c r="C8" s="102"/>
      <c r="D8" s="102"/>
      <c r="E8" s="102"/>
      <c r="F8" s="102"/>
      <c r="G8" s="5"/>
      <c r="H8" s="5"/>
    </row>
    <row r="9" spans="1:8" ht="51.75" customHeight="1">
      <c r="A9" s="111" t="s">
        <v>87</v>
      </c>
      <c r="B9" s="116"/>
      <c r="C9" s="116"/>
      <c r="D9" s="116"/>
      <c r="E9" s="116"/>
      <c r="F9" s="116"/>
      <c r="G9" s="5"/>
      <c r="H9" s="5"/>
    </row>
    <row r="10" spans="1:8" ht="57.75" customHeight="1">
      <c r="A10" s="117" t="s">
        <v>152</v>
      </c>
      <c r="B10" s="118"/>
      <c r="C10" s="118"/>
      <c r="D10" s="118"/>
      <c r="E10" s="118"/>
      <c r="F10" s="118"/>
      <c r="G10" s="5"/>
      <c r="H10" s="5"/>
    </row>
    <row r="11" spans="1:8" ht="18" customHeight="1">
      <c r="A11" s="111" t="s">
        <v>154</v>
      </c>
      <c r="B11" s="111"/>
      <c r="C11" s="111"/>
      <c r="D11" s="111"/>
      <c r="E11" s="111"/>
      <c r="F11" s="111"/>
      <c r="G11" s="5"/>
      <c r="H11" s="5"/>
    </row>
    <row r="12" spans="1:8" ht="21.75" customHeight="1">
      <c r="A12" s="8"/>
      <c r="B12" s="8"/>
      <c r="C12" s="8"/>
      <c r="D12" s="8"/>
      <c r="E12" s="112" t="s">
        <v>90</v>
      </c>
      <c r="F12" s="112"/>
      <c r="G12" s="8"/>
      <c r="H12" s="5"/>
    </row>
    <row r="13" spans="1:8" s="49" customFormat="1" ht="63" customHeight="1">
      <c r="A13" s="42" t="s">
        <v>8</v>
      </c>
      <c r="B13" s="43" t="s">
        <v>9</v>
      </c>
      <c r="C13" s="42" t="s">
        <v>91</v>
      </c>
      <c r="D13" s="42" t="s">
        <v>147</v>
      </c>
      <c r="E13" s="42" t="s">
        <v>93</v>
      </c>
      <c r="F13" s="42" t="s">
        <v>138</v>
      </c>
      <c r="G13" s="8"/>
      <c r="H13" s="8"/>
    </row>
    <row r="14" spans="1:8" ht="15.75">
      <c r="A14" s="45">
        <v>1</v>
      </c>
      <c r="B14" s="45">
        <v>2</v>
      </c>
      <c r="C14" s="45">
        <v>3</v>
      </c>
      <c r="D14" s="45">
        <v>4</v>
      </c>
      <c r="E14" s="45">
        <v>5</v>
      </c>
      <c r="F14" s="45">
        <v>6</v>
      </c>
      <c r="G14" s="5"/>
      <c r="H14" s="5"/>
    </row>
    <row r="15" spans="1:8" ht="17.25" customHeight="1">
      <c r="A15" s="37" t="s">
        <v>14</v>
      </c>
      <c r="B15" s="38" t="s">
        <v>15</v>
      </c>
      <c r="C15" s="10"/>
      <c r="D15" s="9"/>
      <c r="E15" s="9"/>
      <c r="F15" s="9"/>
      <c r="G15" s="5"/>
      <c r="H15" s="5"/>
    </row>
    <row r="16" spans="1:8" ht="17.25" customHeight="1">
      <c r="A16" s="37" t="s">
        <v>16</v>
      </c>
      <c r="B16" s="38" t="s">
        <v>139</v>
      </c>
      <c r="C16" s="11"/>
      <c r="D16" s="12"/>
      <c r="E16" s="12"/>
      <c r="F16" s="12"/>
      <c r="G16" s="5"/>
      <c r="H16" s="5"/>
    </row>
    <row r="17" spans="1:8" ht="17.25" customHeight="1">
      <c r="A17" s="13">
        <v>1</v>
      </c>
      <c r="B17" s="40" t="s">
        <v>140</v>
      </c>
      <c r="C17" s="14"/>
      <c r="D17" s="12"/>
      <c r="E17" s="12"/>
      <c r="F17" s="12"/>
      <c r="G17" s="5"/>
      <c r="H17" s="5"/>
    </row>
    <row r="18" spans="1:9" ht="17.25" customHeight="1">
      <c r="A18" s="13"/>
      <c r="B18" s="40" t="s">
        <v>141</v>
      </c>
      <c r="C18" s="65">
        <v>620000</v>
      </c>
      <c r="D18" s="65">
        <f>C18*27%</f>
        <v>167400</v>
      </c>
      <c r="E18" s="66">
        <f>D18/C18*100</f>
        <v>27</v>
      </c>
      <c r="F18" s="66">
        <f>G20/D18*100</f>
        <v>94.00776583034649</v>
      </c>
      <c r="G18" s="5">
        <v>293769</v>
      </c>
      <c r="H18" s="29"/>
      <c r="I18" t="s">
        <v>148</v>
      </c>
    </row>
    <row r="19" spans="1:8" ht="17.25" customHeight="1">
      <c r="A19" s="13">
        <v>2</v>
      </c>
      <c r="B19" s="40" t="s">
        <v>20</v>
      </c>
      <c r="C19" s="14"/>
      <c r="D19" s="12"/>
      <c r="E19" s="12"/>
      <c r="F19" s="12"/>
      <c r="G19" s="5"/>
      <c r="H19" s="5"/>
    </row>
    <row r="20" spans="1:9" ht="17.25" customHeight="1">
      <c r="A20" s="37" t="s">
        <v>22</v>
      </c>
      <c r="B20" s="38" t="s">
        <v>23</v>
      </c>
      <c r="C20" s="14"/>
      <c r="D20" s="12"/>
      <c r="E20" s="12"/>
      <c r="F20" s="12"/>
      <c r="G20" s="5">
        <v>157369</v>
      </c>
      <c r="H20" s="29"/>
      <c r="I20" t="s">
        <v>149</v>
      </c>
    </row>
    <row r="21" spans="1:9" ht="17.25" customHeight="1">
      <c r="A21" s="10">
        <v>1</v>
      </c>
      <c r="B21" s="39" t="s">
        <v>137</v>
      </c>
      <c r="C21" s="65">
        <v>496035</v>
      </c>
      <c r="D21" s="65">
        <f>C21*27%</f>
        <v>133929.45</v>
      </c>
      <c r="E21" s="66">
        <f>D21/C21*100</f>
        <v>27</v>
      </c>
      <c r="F21" s="66">
        <f>101923/102400*100</f>
        <v>99.5341796875</v>
      </c>
      <c r="G21" s="5">
        <v>226851</v>
      </c>
      <c r="H21" s="5"/>
      <c r="I21" t="s">
        <v>148</v>
      </c>
    </row>
    <row r="22" spans="1:8" ht="17.25" customHeight="1">
      <c r="A22" s="13" t="s">
        <v>25</v>
      </c>
      <c r="B22" s="40" t="s">
        <v>26</v>
      </c>
      <c r="C22" s="11"/>
      <c r="D22" s="12"/>
      <c r="E22" s="12"/>
      <c r="F22" s="12"/>
      <c r="G22" s="5"/>
      <c r="H22" s="5"/>
    </row>
    <row r="23" spans="1:8" ht="17.25" customHeight="1">
      <c r="A23" s="13" t="s">
        <v>27</v>
      </c>
      <c r="B23" s="40" t="s">
        <v>28</v>
      </c>
      <c r="C23" s="14"/>
      <c r="D23" s="12"/>
      <c r="E23" s="12"/>
      <c r="F23" s="12"/>
      <c r="G23" s="5"/>
      <c r="H23" s="5"/>
    </row>
    <row r="24" spans="1:9" ht="17.25" customHeight="1">
      <c r="A24" s="10">
        <v>2</v>
      </c>
      <c r="B24" s="39" t="s">
        <v>29</v>
      </c>
      <c r="C24" s="15"/>
      <c r="D24" s="12"/>
      <c r="E24" s="12"/>
      <c r="F24" s="12"/>
      <c r="G24" s="29">
        <v>124928</v>
      </c>
      <c r="H24" s="5"/>
      <c r="I24" t="s">
        <v>149</v>
      </c>
    </row>
    <row r="25" spans="1:8" ht="17.25" customHeight="1">
      <c r="A25" s="13" t="s">
        <v>25</v>
      </c>
      <c r="B25" s="40" t="s">
        <v>30</v>
      </c>
      <c r="C25" s="14"/>
      <c r="D25" s="12"/>
      <c r="E25" s="12"/>
      <c r="F25" s="12"/>
      <c r="G25" s="5"/>
      <c r="H25" s="5"/>
    </row>
    <row r="26" spans="1:9" ht="17.25" customHeight="1">
      <c r="A26" s="13" t="s">
        <v>27</v>
      </c>
      <c r="B26" s="40" t="s">
        <v>31</v>
      </c>
      <c r="C26" s="15"/>
      <c r="D26" s="12"/>
      <c r="E26" s="12"/>
      <c r="F26" s="12"/>
      <c r="G26" s="5"/>
      <c r="H26" s="5"/>
      <c r="I26" t="s">
        <v>149</v>
      </c>
    </row>
    <row r="27" spans="1:8" ht="17.25" customHeight="1">
      <c r="A27" s="37" t="s">
        <v>32</v>
      </c>
      <c r="B27" s="38" t="s">
        <v>33</v>
      </c>
      <c r="C27" s="14"/>
      <c r="D27" s="12"/>
      <c r="E27" s="12"/>
      <c r="F27" s="12"/>
      <c r="G27" s="5"/>
      <c r="H27" s="5"/>
    </row>
    <row r="28" spans="1:8" ht="17.25" customHeight="1" hidden="1">
      <c r="A28" s="37"/>
      <c r="B28" s="40" t="s">
        <v>21</v>
      </c>
      <c r="C28" s="15"/>
      <c r="D28" s="12"/>
      <c r="E28" s="12"/>
      <c r="F28" s="12"/>
      <c r="G28" s="5"/>
      <c r="H28" s="5"/>
    </row>
    <row r="29" spans="1:8" ht="17.25" customHeight="1" hidden="1">
      <c r="A29" s="13"/>
      <c r="B29" s="40" t="s">
        <v>21</v>
      </c>
      <c r="C29" s="19"/>
      <c r="D29" s="12"/>
      <c r="E29" s="12"/>
      <c r="F29" s="12"/>
      <c r="G29" s="5"/>
      <c r="H29" s="5"/>
    </row>
    <row r="30" spans="1:8" ht="17.25" customHeight="1">
      <c r="A30" s="37" t="s">
        <v>34</v>
      </c>
      <c r="B30" s="38" t="s">
        <v>35</v>
      </c>
      <c r="C30" s="19"/>
      <c r="D30" s="12"/>
      <c r="E30" s="12"/>
      <c r="F30" s="12"/>
      <c r="G30" s="5"/>
      <c r="H30" s="5"/>
    </row>
    <row r="31" spans="1:8" ht="17.25" customHeight="1">
      <c r="A31" s="37" t="s">
        <v>16</v>
      </c>
      <c r="B31" s="38" t="s">
        <v>36</v>
      </c>
      <c r="C31" s="19"/>
      <c r="D31" s="12"/>
      <c r="E31" s="12"/>
      <c r="F31" s="12"/>
      <c r="G31" s="5"/>
      <c r="H31" s="5"/>
    </row>
    <row r="32" spans="1:8" ht="17.25" customHeight="1">
      <c r="A32" s="37">
        <v>1</v>
      </c>
      <c r="B32" s="38" t="s">
        <v>29</v>
      </c>
      <c r="C32" s="19"/>
      <c r="D32" s="12"/>
      <c r="E32" s="12"/>
      <c r="F32" s="12"/>
      <c r="G32" s="5"/>
      <c r="H32" s="5"/>
    </row>
    <row r="33" spans="1:8" ht="17.25" customHeight="1">
      <c r="A33" s="13" t="s">
        <v>37</v>
      </c>
      <c r="B33" s="40" t="s">
        <v>30</v>
      </c>
      <c r="C33" s="12"/>
      <c r="D33" s="12"/>
      <c r="E33" s="12"/>
      <c r="F33" s="12"/>
      <c r="G33" s="5"/>
      <c r="H33" s="5"/>
    </row>
    <row r="34" spans="1:8" ht="17.25" customHeight="1">
      <c r="A34" s="13" t="s">
        <v>38</v>
      </c>
      <c r="B34" s="40" t="s">
        <v>31</v>
      </c>
      <c r="C34" s="12"/>
      <c r="D34" s="23"/>
      <c r="E34" s="23"/>
      <c r="F34" s="23"/>
      <c r="G34" s="21"/>
      <c r="H34" s="7"/>
    </row>
    <row r="35" spans="1:8" ht="17.25" customHeight="1">
      <c r="A35" s="37">
        <v>2</v>
      </c>
      <c r="B35" s="38" t="s">
        <v>39</v>
      </c>
      <c r="C35" s="24"/>
      <c r="D35" s="17"/>
      <c r="E35" s="17"/>
      <c r="F35" s="17"/>
      <c r="G35" s="22"/>
      <c r="H35" s="5"/>
    </row>
    <row r="36" spans="1:8" ht="32.25" customHeight="1" hidden="1">
      <c r="A36" s="13" t="s">
        <v>40</v>
      </c>
      <c r="B36" s="40" t="s">
        <v>41</v>
      </c>
      <c r="C36" s="17"/>
      <c r="D36" s="12"/>
      <c r="E36" s="12"/>
      <c r="F36" s="9"/>
      <c r="G36" s="5"/>
      <c r="H36" s="5"/>
    </row>
    <row r="37" spans="1:8" ht="32.25" customHeight="1" hidden="1">
      <c r="A37" s="9"/>
      <c r="B37" s="41" t="s">
        <v>42</v>
      </c>
      <c r="C37" s="17"/>
      <c r="D37" s="12"/>
      <c r="E37" s="12"/>
      <c r="F37" s="17"/>
      <c r="G37" s="5"/>
      <c r="H37" s="5"/>
    </row>
    <row r="38" spans="1:6" ht="18.75" hidden="1">
      <c r="A38" s="9"/>
      <c r="B38" s="41" t="s">
        <v>43</v>
      </c>
      <c r="C38" s="25"/>
      <c r="D38" s="25"/>
      <c r="E38" s="25"/>
      <c r="F38" s="25"/>
    </row>
    <row r="39" spans="1:6" ht="18.75" hidden="1">
      <c r="A39" s="9"/>
      <c r="B39" s="41" t="s">
        <v>44</v>
      </c>
      <c r="C39" s="24"/>
      <c r="D39" s="17"/>
      <c r="E39" s="17"/>
      <c r="F39" s="17"/>
    </row>
    <row r="40" spans="1:6" ht="32.25" customHeight="1" hidden="1">
      <c r="A40" s="13" t="s">
        <v>45</v>
      </c>
      <c r="B40" s="40" t="s">
        <v>46</v>
      </c>
      <c r="C40" s="24"/>
      <c r="D40" s="17"/>
      <c r="E40" s="17"/>
      <c r="F40" s="17"/>
    </row>
    <row r="41" spans="1:6" ht="18.75" hidden="1">
      <c r="A41" s="13" t="s">
        <v>47</v>
      </c>
      <c r="B41" s="40" t="s">
        <v>48</v>
      </c>
      <c r="C41" s="24"/>
      <c r="D41" s="17"/>
      <c r="E41" s="17"/>
      <c r="F41" s="17"/>
    </row>
    <row r="42" spans="1:6" ht="17.25" customHeight="1">
      <c r="A42" s="37">
        <v>3</v>
      </c>
      <c r="B42" s="38" t="s">
        <v>49</v>
      </c>
      <c r="C42" s="24"/>
      <c r="D42" s="17"/>
      <c r="E42" s="17"/>
      <c r="F42" s="17"/>
    </row>
    <row r="43" spans="1:6" ht="18.75" hidden="1">
      <c r="A43" s="13" t="s">
        <v>50</v>
      </c>
      <c r="B43" s="40" t="s">
        <v>26</v>
      </c>
      <c r="C43" s="24"/>
      <c r="D43" s="17"/>
      <c r="E43" s="17"/>
      <c r="F43" s="17"/>
    </row>
    <row r="44" spans="1:6" ht="18.75" hidden="1">
      <c r="A44" s="13" t="s">
        <v>51</v>
      </c>
      <c r="B44" s="40" t="s">
        <v>48</v>
      </c>
      <c r="C44" s="24"/>
      <c r="D44" s="17"/>
      <c r="E44" s="17"/>
      <c r="F44" s="17"/>
    </row>
    <row r="45" spans="1:6" ht="18.75">
      <c r="A45" s="37">
        <v>4</v>
      </c>
      <c r="B45" s="38" t="s">
        <v>52</v>
      </c>
      <c r="C45" s="56">
        <f>C47</f>
        <v>21031</v>
      </c>
      <c r="D45" s="56">
        <f>D47</f>
        <v>4412</v>
      </c>
      <c r="E45" s="56">
        <f>E47</f>
        <v>20.97855546574105</v>
      </c>
      <c r="F45" s="56">
        <f>F47</f>
        <v>79.03977069150841</v>
      </c>
    </row>
    <row r="46" spans="1:6" ht="18.75">
      <c r="A46" s="13" t="s">
        <v>53</v>
      </c>
      <c r="B46" s="40" t="s">
        <v>26</v>
      </c>
      <c r="C46" s="24"/>
      <c r="D46" s="17"/>
      <c r="E46" s="17"/>
      <c r="F46" s="17"/>
    </row>
    <row r="47" spans="1:7" s="60" customFormat="1" ht="18.75">
      <c r="A47" s="13" t="s">
        <v>54</v>
      </c>
      <c r="B47" s="40" t="s">
        <v>48</v>
      </c>
      <c r="C47" s="58">
        <v>21031</v>
      </c>
      <c r="D47" s="58">
        <f>4787-375</f>
        <v>4412</v>
      </c>
      <c r="E47" s="57">
        <f>D47/C47*100</f>
        <v>20.97855546574105</v>
      </c>
      <c r="F47" s="57">
        <f>D47/5582*100</f>
        <v>79.03977069150841</v>
      </c>
      <c r="G47" s="59"/>
    </row>
    <row r="48" ht="8.25" customHeight="1"/>
    <row r="49" spans="4:6" ht="18.75">
      <c r="D49" s="119" t="s">
        <v>145</v>
      </c>
      <c r="E49" s="119"/>
      <c r="F49" s="119"/>
    </row>
    <row r="50" spans="2:6" ht="18.75">
      <c r="B50" s="61" t="s">
        <v>126</v>
      </c>
      <c r="D50" s="110" t="s">
        <v>144</v>
      </c>
      <c r="E50" s="110"/>
      <c r="F50" s="110"/>
    </row>
    <row r="51" spans="4:6" ht="18.75">
      <c r="D51" s="119"/>
      <c r="E51" s="119"/>
      <c r="F51" s="119"/>
    </row>
    <row r="52" spans="4:6" ht="19.5" customHeight="1">
      <c r="D52" s="110"/>
      <c r="E52" s="110"/>
      <c r="F52" s="110"/>
    </row>
    <row r="55" spans="1:7" s="63" customFormat="1" ht="16.5">
      <c r="A55" s="62"/>
      <c r="B55" s="62" t="s">
        <v>128</v>
      </c>
      <c r="C55" s="62"/>
      <c r="D55" s="62"/>
      <c r="E55" s="120" t="s">
        <v>129</v>
      </c>
      <c r="F55" s="120"/>
      <c r="G55" s="62"/>
    </row>
    <row r="56" spans="1:7" s="63" customFormat="1" ht="16.5">
      <c r="A56" s="62"/>
      <c r="B56" s="62"/>
      <c r="C56" s="62"/>
      <c r="D56" s="62"/>
      <c r="E56" s="64"/>
      <c r="F56" s="64"/>
      <c r="G56" s="62"/>
    </row>
    <row r="57" spans="1:7" s="63" customFormat="1" ht="16.5">
      <c r="A57" s="62"/>
      <c r="B57" s="62"/>
      <c r="C57" s="62"/>
      <c r="D57" s="62"/>
      <c r="E57" s="64"/>
      <c r="F57" s="64"/>
      <c r="G57" s="62"/>
    </row>
    <row r="58" spans="1:7" s="63" customFormat="1" ht="16.5">
      <c r="A58" s="62"/>
      <c r="B58" s="62"/>
      <c r="C58" s="62"/>
      <c r="D58" s="62"/>
      <c r="E58" s="64"/>
      <c r="F58" s="64"/>
      <c r="G58" s="62"/>
    </row>
    <row r="59" spans="1:7" s="63" customFormat="1" ht="16.5">
      <c r="A59" s="62"/>
      <c r="B59" s="62"/>
      <c r="C59" s="62"/>
      <c r="D59" s="62"/>
      <c r="E59" s="64"/>
      <c r="F59" s="64"/>
      <c r="G59" s="62"/>
    </row>
    <row r="60" spans="1:7" s="63" customFormat="1" ht="16.5">
      <c r="A60" s="62"/>
      <c r="B60" s="62"/>
      <c r="C60" s="62"/>
      <c r="D60" s="62"/>
      <c r="E60" s="64"/>
      <c r="F60" s="64"/>
      <c r="G60" s="62"/>
    </row>
    <row r="61" spans="1:7" s="63" customFormat="1" ht="16.5">
      <c r="A61" s="62"/>
      <c r="B61" s="62"/>
      <c r="C61" s="62"/>
      <c r="D61" s="62"/>
      <c r="E61" s="64"/>
      <c r="F61" s="64"/>
      <c r="G61" s="62"/>
    </row>
    <row r="62" spans="1:7" s="63" customFormat="1" ht="16.5">
      <c r="A62" s="62"/>
      <c r="B62" s="62"/>
      <c r="C62" s="62"/>
      <c r="D62" s="62"/>
      <c r="E62" s="64"/>
      <c r="F62" s="64"/>
      <c r="G62" s="62"/>
    </row>
    <row r="63" spans="1:7" s="63" customFormat="1" ht="16.5">
      <c r="A63" s="62"/>
      <c r="B63" s="62"/>
      <c r="C63" s="62"/>
      <c r="D63" s="62"/>
      <c r="E63" s="64"/>
      <c r="F63" s="64"/>
      <c r="G63" s="62"/>
    </row>
    <row r="64" spans="1:7" s="63" customFormat="1" ht="16.5">
      <c r="A64" s="62"/>
      <c r="B64" s="62"/>
      <c r="C64" s="62"/>
      <c r="D64" s="62"/>
      <c r="E64" s="64"/>
      <c r="F64" s="64"/>
      <c r="G64" s="62"/>
    </row>
    <row r="65" spans="1:7" s="63" customFormat="1" ht="16.5">
      <c r="A65" s="62"/>
      <c r="B65" s="62"/>
      <c r="C65" s="62"/>
      <c r="D65" s="62"/>
      <c r="E65" s="64"/>
      <c r="F65" s="64"/>
      <c r="G65" s="62"/>
    </row>
    <row r="66" spans="1:7" s="63" customFormat="1" ht="16.5">
      <c r="A66" s="62"/>
      <c r="B66" s="62"/>
      <c r="C66" s="62"/>
      <c r="D66" s="62"/>
      <c r="E66" s="64"/>
      <c r="F66" s="64"/>
      <c r="G66" s="62"/>
    </row>
    <row r="67" spans="1:7" s="63" customFormat="1" ht="16.5">
      <c r="A67" s="62"/>
      <c r="B67" s="62"/>
      <c r="C67" s="62"/>
      <c r="D67" s="62"/>
      <c r="E67" s="64"/>
      <c r="F67" s="64"/>
      <c r="G67" s="62"/>
    </row>
    <row r="68" spans="1:7" s="63" customFormat="1" ht="16.5">
      <c r="A68" s="62"/>
      <c r="B68" s="62"/>
      <c r="C68" s="62"/>
      <c r="D68" s="62"/>
      <c r="E68" s="64"/>
      <c r="F68" s="64"/>
      <c r="G68" s="62"/>
    </row>
    <row r="69" spans="1:7" s="63" customFormat="1" ht="16.5">
      <c r="A69" s="62"/>
      <c r="B69" s="62"/>
      <c r="C69" s="62"/>
      <c r="D69" s="62"/>
      <c r="E69" s="64"/>
      <c r="F69" s="64"/>
      <c r="G69" s="62"/>
    </row>
    <row r="70" spans="1:7" s="63" customFormat="1" ht="16.5">
      <c r="A70" s="62"/>
      <c r="B70" s="62"/>
      <c r="C70" s="62"/>
      <c r="D70" s="62"/>
      <c r="E70" s="64"/>
      <c r="F70" s="64"/>
      <c r="G70" s="62"/>
    </row>
    <row r="71" spans="1:7" s="63" customFormat="1" ht="16.5">
      <c r="A71" s="62"/>
      <c r="B71" s="62"/>
      <c r="C71" s="62"/>
      <c r="D71" s="62"/>
      <c r="E71" s="64"/>
      <c r="F71" s="64"/>
      <c r="G71" s="62"/>
    </row>
    <row r="72" spans="1:7" s="63" customFormat="1" ht="16.5">
      <c r="A72" s="62"/>
      <c r="B72" s="62"/>
      <c r="C72" s="62"/>
      <c r="D72" s="62"/>
      <c r="E72" s="64"/>
      <c r="F72" s="64"/>
      <c r="G72" s="62"/>
    </row>
    <row r="73" spans="1:7" s="63" customFormat="1" ht="16.5">
      <c r="A73" s="62"/>
      <c r="B73" s="62"/>
      <c r="C73" s="62"/>
      <c r="D73" s="62"/>
      <c r="E73" s="64"/>
      <c r="F73" s="64"/>
      <c r="G73" s="62"/>
    </row>
    <row r="75" spans="1:6" ht="18.75">
      <c r="A75" s="107" t="s">
        <v>124</v>
      </c>
      <c r="B75" s="107"/>
      <c r="C75" s="107"/>
      <c r="D75" s="107"/>
      <c r="E75" s="107"/>
      <c r="F75" s="107"/>
    </row>
    <row r="76" spans="1:6" ht="18.75">
      <c r="A76" s="100" t="s">
        <v>125</v>
      </c>
      <c r="B76" s="100"/>
      <c r="C76" s="110" t="s">
        <v>82</v>
      </c>
      <c r="D76" s="110"/>
      <c r="E76" s="110"/>
      <c r="F76" s="110"/>
    </row>
    <row r="77" spans="1:6" ht="18.75">
      <c r="A77" s="100" t="s">
        <v>127</v>
      </c>
      <c r="B77" s="100"/>
      <c r="C77" s="113" t="s">
        <v>83</v>
      </c>
      <c r="D77" s="113"/>
      <c r="E77" s="113"/>
      <c r="F77" s="113"/>
    </row>
    <row r="78" spans="1:6" ht="18.75">
      <c r="A78" s="4"/>
      <c r="B78" s="4"/>
      <c r="C78" s="114"/>
      <c r="D78" s="114"/>
      <c r="E78" s="114"/>
      <c r="F78" s="114"/>
    </row>
    <row r="79" spans="1:6" ht="18.75">
      <c r="A79" s="4"/>
      <c r="B79" s="4"/>
      <c r="C79" s="115" t="s">
        <v>136</v>
      </c>
      <c r="D79" s="115"/>
      <c r="E79" s="115"/>
      <c r="F79" s="115"/>
    </row>
    <row r="80" spans="1:6" ht="18.75">
      <c r="A80" s="101" t="s">
        <v>132</v>
      </c>
      <c r="B80" s="101"/>
      <c r="C80" s="101"/>
      <c r="D80" s="101"/>
      <c r="E80" s="101"/>
      <c r="F80" s="101"/>
    </row>
    <row r="81" spans="1:6" ht="18.75">
      <c r="A81" s="102" t="s">
        <v>85</v>
      </c>
      <c r="B81" s="102"/>
      <c r="C81" s="102"/>
      <c r="D81" s="102"/>
      <c r="E81" s="102"/>
      <c r="F81" s="102"/>
    </row>
    <row r="82" spans="1:6" ht="14.25" customHeight="1">
      <c r="A82" s="102" t="s">
        <v>86</v>
      </c>
      <c r="B82" s="102"/>
      <c r="C82" s="102"/>
      <c r="D82" s="102"/>
      <c r="E82" s="102"/>
      <c r="F82" s="102"/>
    </row>
    <row r="83" spans="1:6" ht="41.25" customHeight="1">
      <c r="A83" s="111" t="s">
        <v>87</v>
      </c>
      <c r="B83" s="121"/>
      <c r="C83" s="121"/>
      <c r="D83" s="121"/>
      <c r="E83" s="121"/>
      <c r="F83" s="121"/>
    </row>
    <row r="84" spans="1:6" ht="18.75">
      <c r="A84" s="117" t="s">
        <v>123</v>
      </c>
      <c r="B84" s="118"/>
      <c r="C84" s="118"/>
      <c r="D84" s="118"/>
      <c r="E84" s="118"/>
      <c r="F84" s="118"/>
    </row>
    <row r="85" spans="1:6" ht="18.75">
      <c r="A85" s="111" t="s">
        <v>133</v>
      </c>
      <c r="B85" s="111"/>
      <c r="C85" s="111"/>
      <c r="D85" s="111"/>
      <c r="E85" s="111"/>
      <c r="F85" s="111"/>
    </row>
    <row r="86" spans="1:6" ht="18.75">
      <c r="A86" s="8"/>
      <c r="B86" s="8"/>
      <c r="C86" s="8"/>
      <c r="D86" s="8"/>
      <c r="E86" s="122" t="s">
        <v>90</v>
      </c>
      <c r="F86" s="122"/>
    </row>
    <row r="87" spans="1:6" ht="47.25">
      <c r="A87" s="42" t="s">
        <v>8</v>
      </c>
      <c r="B87" s="43" t="s">
        <v>9</v>
      </c>
      <c r="C87" s="42" t="s">
        <v>91</v>
      </c>
      <c r="D87" s="42" t="s">
        <v>134</v>
      </c>
      <c r="E87" s="42" t="s">
        <v>93</v>
      </c>
      <c r="F87" s="42" t="s">
        <v>135</v>
      </c>
    </row>
    <row r="88" spans="1:6" ht="18.75">
      <c r="A88" s="45">
        <v>1</v>
      </c>
      <c r="B88" s="45">
        <v>2</v>
      </c>
      <c r="C88" s="45">
        <v>3</v>
      </c>
      <c r="D88" s="45">
        <v>4</v>
      </c>
      <c r="E88" s="45">
        <v>5</v>
      </c>
      <c r="F88" s="45">
        <v>6</v>
      </c>
    </row>
    <row r="89" spans="1:6" ht="18.75">
      <c r="A89" s="37" t="s">
        <v>14</v>
      </c>
      <c r="B89" s="38" t="s">
        <v>15</v>
      </c>
      <c r="C89" s="10"/>
      <c r="D89" s="9"/>
      <c r="E89" s="9"/>
      <c r="F89" s="9"/>
    </row>
    <row r="90" spans="1:6" ht="18.75">
      <c r="A90" s="37" t="s">
        <v>16</v>
      </c>
      <c r="B90" s="38" t="s">
        <v>17</v>
      </c>
      <c r="C90" s="11"/>
      <c r="D90" s="12"/>
      <c r="E90" s="12"/>
      <c r="F90" s="12"/>
    </row>
    <row r="91" spans="1:6" ht="18.75" hidden="1">
      <c r="A91" s="13">
        <v>1</v>
      </c>
      <c r="B91" s="40" t="s">
        <v>18</v>
      </c>
      <c r="C91" s="14"/>
      <c r="D91" s="12"/>
      <c r="E91" s="12"/>
      <c r="F91" s="12"/>
    </row>
    <row r="92" spans="1:6" ht="18.75" hidden="1">
      <c r="A92" s="13"/>
      <c r="B92" s="40" t="s">
        <v>19</v>
      </c>
      <c r="C92" s="15"/>
      <c r="D92" s="12"/>
      <c r="E92" s="12"/>
      <c r="F92" s="12"/>
    </row>
    <row r="93" spans="1:6" ht="18.75" hidden="1">
      <c r="A93" s="13"/>
      <c r="B93" s="40" t="s">
        <v>19</v>
      </c>
      <c r="C93" s="14"/>
      <c r="D93" s="12"/>
      <c r="E93" s="12"/>
      <c r="F93" s="12"/>
    </row>
    <row r="94" spans="1:6" ht="18.75">
      <c r="A94" s="13">
        <v>2</v>
      </c>
      <c r="B94" s="40" t="s">
        <v>20</v>
      </c>
      <c r="C94" s="14"/>
      <c r="D94" s="12"/>
      <c r="E94" s="12"/>
      <c r="F94" s="12"/>
    </row>
    <row r="95" spans="1:6" ht="18.75" hidden="1">
      <c r="A95" s="13"/>
      <c r="B95" s="40" t="s">
        <v>21</v>
      </c>
      <c r="C95" s="18"/>
      <c r="D95" s="12"/>
      <c r="E95" s="12"/>
      <c r="F95" s="12"/>
    </row>
    <row r="96" spans="1:6" ht="18.75" hidden="1">
      <c r="A96" s="13"/>
      <c r="B96" s="40" t="s">
        <v>21</v>
      </c>
      <c r="C96" s="14"/>
      <c r="D96" s="12"/>
      <c r="E96" s="12"/>
      <c r="F96" s="12"/>
    </row>
    <row r="97" spans="1:6" ht="18.75">
      <c r="A97" s="37" t="s">
        <v>22</v>
      </c>
      <c r="B97" s="38" t="s">
        <v>23</v>
      </c>
      <c r="C97" s="14"/>
      <c r="D97" s="12"/>
      <c r="E97" s="12"/>
      <c r="F97" s="12"/>
    </row>
    <row r="98" spans="1:6" ht="18.75">
      <c r="A98" s="10">
        <v>1</v>
      </c>
      <c r="B98" s="39" t="s">
        <v>24</v>
      </c>
      <c r="C98" s="14"/>
      <c r="D98" s="12"/>
      <c r="E98" s="12"/>
      <c r="F98" s="12"/>
    </row>
    <row r="99" spans="1:6" ht="18.75" hidden="1">
      <c r="A99" s="13" t="s">
        <v>25</v>
      </c>
      <c r="B99" s="40" t="s">
        <v>26</v>
      </c>
      <c r="C99" s="11"/>
      <c r="D99" s="12"/>
      <c r="E99" s="12"/>
      <c r="F99" s="12"/>
    </row>
    <row r="100" spans="1:6" ht="18.75" hidden="1">
      <c r="A100" s="13" t="s">
        <v>27</v>
      </c>
      <c r="B100" s="40" t="s">
        <v>28</v>
      </c>
      <c r="C100" s="14"/>
      <c r="D100" s="12"/>
      <c r="E100" s="12"/>
      <c r="F100" s="12"/>
    </row>
    <row r="101" spans="1:6" ht="18.75">
      <c r="A101" s="10">
        <v>2</v>
      </c>
      <c r="B101" s="39" t="s">
        <v>29</v>
      </c>
      <c r="C101" s="15"/>
      <c r="D101" s="12"/>
      <c r="E101" s="12"/>
      <c r="F101" s="12"/>
    </row>
    <row r="102" spans="1:6" ht="18.75" hidden="1">
      <c r="A102" s="13" t="s">
        <v>25</v>
      </c>
      <c r="B102" s="40" t="s">
        <v>30</v>
      </c>
      <c r="C102" s="14"/>
      <c r="D102" s="12"/>
      <c r="E102" s="12"/>
      <c r="F102" s="12"/>
    </row>
    <row r="103" spans="1:6" ht="18.75" hidden="1">
      <c r="A103" s="13" t="s">
        <v>27</v>
      </c>
      <c r="B103" s="40" t="s">
        <v>31</v>
      </c>
      <c r="C103" s="15"/>
      <c r="D103" s="12"/>
      <c r="E103" s="12"/>
      <c r="F103" s="12"/>
    </row>
    <row r="104" spans="1:6" ht="18.75">
      <c r="A104" s="37" t="s">
        <v>32</v>
      </c>
      <c r="B104" s="38" t="s">
        <v>33</v>
      </c>
      <c r="C104" s="14"/>
      <c r="D104" s="12"/>
      <c r="E104" s="12"/>
      <c r="F104" s="12"/>
    </row>
    <row r="105" spans="1:6" ht="18.75">
      <c r="A105" s="10">
        <v>1</v>
      </c>
      <c r="B105" s="39" t="s">
        <v>18</v>
      </c>
      <c r="C105" s="10"/>
      <c r="D105" s="12"/>
      <c r="E105" s="12"/>
      <c r="F105" s="12"/>
    </row>
    <row r="106" spans="1:6" ht="18.75" hidden="1">
      <c r="A106" s="37"/>
      <c r="B106" s="40" t="s">
        <v>19</v>
      </c>
      <c r="C106" s="18"/>
      <c r="D106" s="12"/>
      <c r="E106" s="12"/>
      <c r="F106" s="12"/>
    </row>
    <row r="107" spans="1:6" ht="18.75" hidden="1">
      <c r="A107" s="37"/>
      <c r="B107" s="40" t="s">
        <v>19</v>
      </c>
      <c r="C107" s="16"/>
      <c r="D107" s="12"/>
      <c r="E107" s="12"/>
      <c r="F107" s="12"/>
    </row>
    <row r="108" spans="1:6" ht="18.75">
      <c r="A108" s="10">
        <v>2</v>
      </c>
      <c r="B108" s="40" t="s">
        <v>20</v>
      </c>
      <c r="C108" s="16"/>
      <c r="D108" s="12"/>
      <c r="E108" s="12"/>
      <c r="F108" s="12"/>
    </row>
    <row r="109" spans="1:6" ht="18.75" hidden="1">
      <c r="A109" s="37"/>
      <c r="B109" s="40" t="s">
        <v>21</v>
      </c>
      <c r="C109" s="15"/>
      <c r="D109" s="12"/>
      <c r="E109" s="12"/>
      <c r="F109" s="12"/>
    </row>
    <row r="110" spans="1:6" ht="18.75" hidden="1">
      <c r="A110" s="13"/>
      <c r="B110" s="40" t="s">
        <v>21</v>
      </c>
      <c r="C110" s="19"/>
      <c r="D110" s="12"/>
      <c r="E110" s="12"/>
      <c r="F110" s="12"/>
    </row>
    <row r="111" spans="1:6" ht="18.75">
      <c r="A111" s="37" t="s">
        <v>34</v>
      </c>
      <c r="B111" s="38" t="s">
        <v>35</v>
      </c>
      <c r="C111" s="19"/>
      <c r="D111" s="12"/>
      <c r="E111" s="12"/>
      <c r="F111" s="12"/>
    </row>
    <row r="112" spans="1:6" ht="18.75">
      <c r="A112" s="37" t="s">
        <v>16</v>
      </c>
      <c r="B112" s="38" t="s">
        <v>36</v>
      </c>
      <c r="C112" s="19"/>
      <c r="D112" s="12"/>
      <c r="E112" s="12"/>
      <c r="F112" s="12"/>
    </row>
    <row r="113" spans="1:6" ht="18.75">
      <c r="A113" s="37">
        <v>1</v>
      </c>
      <c r="B113" s="38" t="s">
        <v>29</v>
      </c>
      <c r="C113" s="19"/>
      <c r="D113" s="12"/>
      <c r="E113" s="12"/>
      <c r="F113" s="12"/>
    </row>
    <row r="114" spans="1:6" ht="18.75" hidden="1">
      <c r="A114" s="13" t="s">
        <v>37</v>
      </c>
      <c r="B114" s="40" t="s">
        <v>30</v>
      </c>
      <c r="C114" s="12"/>
      <c r="D114" s="12"/>
      <c r="E114" s="12"/>
      <c r="F114" s="12"/>
    </row>
    <row r="115" spans="1:6" ht="18.75" hidden="1">
      <c r="A115" s="13" t="s">
        <v>38</v>
      </c>
      <c r="B115" s="40" t="s">
        <v>31</v>
      </c>
      <c r="C115" s="12"/>
      <c r="D115" s="23"/>
      <c r="E115" s="23"/>
      <c r="F115" s="23"/>
    </row>
    <row r="116" spans="1:6" ht="18.75">
      <c r="A116" s="37">
        <v>2</v>
      </c>
      <c r="B116" s="38" t="s">
        <v>39</v>
      </c>
      <c r="C116" s="24"/>
      <c r="D116" s="17"/>
      <c r="E116" s="17"/>
      <c r="F116" s="17"/>
    </row>
    <row r="117" spans="1:6" ht="18.75" hidden="1">
      <c r="A117" s="13" t="s">
        <v>40</v>
      </c>
      <c r="B117" s="40" t="s">
        <v>41</v>
      </c>
      <c r="C117" s="17"/>
      <c r="D117" s="12"/>
      <c r="E117" s="12"/>
      <c r="F117" s="9"/>
    </row>
    <row r="118" spans="1:6" ht="18.75" hidden="1">
      <c r="A118" s="9"/>
      <c r="B118" s="41" t="s">
        <v>42</v>
      </c>
      <c r="C118" s="17"/>
      <c r="D118" s="12"/>
      <c r="E118" s="12"/>
      <c r="F118" s="17"/>
    </row>
    <row r="119" spans="1:6" ht="18.75" hidden="1">
      <c r="A119" s="9"/>
      <c r="B119" s="41" t="s">
        <v>43</v>
      </c>
      <c r="C119" s="25"/>
      <c r="D119" s="25"/>
      <c r="E119" s="25"/>
      <c r="F119" s="25"/>
    </row>
    <row r="120" spans="1:6" ht="18.75" hidden="1">
      <c r="A120" s="9"/>
      <c r="B120" s="41" t="s">
        <v>44</v>
      </c>
      <c r="C120" s="24"/>
      <c r="D120" s="17"/>
      <c r="E120" s="17"/>
      <c r="F120" s="17"/>
    </row>
    <row r="121" spans="1:6" ht="18.75" hidden="1">
      <c r="A121" s="13" t="s">
        <v>45</v>
      </c>
      <c r="B121" s="40" t="s">
        <v>46</v>
      </c>
      <c r="C121" s="24"/>
      <c r="D121" s="17"/>
      <c r="E121" s="17"/>
      <c r="F121" s="17"/>
    </row>
    <row r="122" spans="1:6" ht="18.75" hidden="1">
      <c r="A122" s="13" t="s">
        <v>47</v>
      </c>
      <c r="B122" s="40" t="s">
        <v>48</v>
      </c>
      <c r="C122" s="24"/>
      <c r="D122" s="17"/>
      <c r="E122" s="17"/>
      <c r="F122" s="17"/>
    </row>
    <row r="123" spans="1:6" ht="18.75">
      <c r="A123" s="37">
        <v>3</v>
      </c>
      <c r="B123" s="38" t="s">
        <v>49</v>
      </c>
      <c r="C123" s="24"/>
      <c r="D123" s="17"/>
      <c r="E123" s="17"/>
      <c r="F123" s="17"/>
    </row>
    <row r="124" spans="1:6" ht="18.75" hidden="1">
      <c r="A124" s="13" t="s">
        <v>50</v>
      </c>
      <c r="B124" s="40" t="s">
        <v>26</v>
      </c>
      <c r="C124" s="24"/>
      <c r="D124" s="17"/>
      <c r="E124" s="17"/>
      <c r="F124" s="17"/>
    </row>
    <row r="125" spans="1:6" ht="18.75" hidden="1">
      <c r="A125" s="13" t="s">
        <v>51</v>
      </c>
      <c r="B125" s="40" t="s">
        <v>48</v>
      </c>
      <c r="C125" s="24"/>
      <c r="D125" s="17"/>
      <c r="E125" s="17"/>
      <c r="F125" s="17"/>
    </row>
    <row r="126" spans="1:6" ht="18.75">
      <c r="A126" s="37">
        <v>4</v>
      </c>
      <c r="B126" s="38" t="s">
        <v>52</v>
      </c>
      <c r="C126" s="56">
        <f>C128</f>
        <v>59494</v>
      </c>
      <c r="D126" s="56">
        <f>D128</f>
        <v>51000</v>
      </c>
      <c r="E126" s="56">
        <f>E128</f>
        <v>103.10588235294118</v>
      </c>
      <c r="F126" s="56">
        <f>F128</f>
        <v>208.28646122157966</v>
      </c>
    </row>
    <row r="127" spans="1:6" ht="18.75">
      <c r="A127" s="13" t="s">
        <v>53</v>
      </c>
      <c r="B127" s="40" t="s">
        <v>26</v>
      </c>
      <c r="C127" s="24"/>
      <c r="D127" s="17"/>
      <c r="E127" s="17"/>
      <c r="F127" s="17"/>
    </row>
    <row r="128" spans="1:6" ht="18.75">
      <c r="A128" s="13" t="s">
        <v>54</v>
      </c>
      <c r="B128" s="40" t="s">
        <v>48</v>
      </c>
      <c r="C128" s="58">
        <v>59494</v>
      </c>
      <c r="D128" s="58">
        <v>51000</v>
      </c>
      <c r="E128" s="57">
        <f>52584/D128*100</f>
        <v>103.10588235294118</v>
      </c>
      <c r="F128" s="57">
        <f>52584/25246*100</f>
        <v>208.28646122157966</v>
      </c>
    </row>
    <row r="130" spans="4:6" ht="18.75">
      <c r="D130" s="119" t="s">
        <v>131</v>
      </c>
      <c r="E130" s="119"/>
      <c r="F130" s="119"/>
    </row>
    <row r="131" spans="2:6" ht="18.75">
      <c r="B131" s="61" t="s">
        <v>126</v>
      </c>
      <c r="D131" s="110" t="s">
        <v>130</v>
      </c>
      <c r="E131" s="110"/>
      <c r="F131" s="110"/>
    </row>
    <row r="132" spans="4:6" ht="18.75">
      <c r="D132" s="119"/>
      <c r="E132" s="119"/>
      <c r="F132" s="119"/>
    </row>
    <row r="133" spans="4:6" ht="18.75">
      <c r="D133" s="110"/>
      <c r="E133" s="110"/>
      <c r="F133" s="110"/>
    </row>
    <row r="136" spans="1:6" ht="18.75">
      <c r="A136" s="62"/>
      <c r="B136" s="62" t="s">
        <v>128</v>
      </c>
      <c r="C136" s="62"/>
      <c r="D136" s="62"/>
      <c r="E136" s="120" t="s">
        <v>129</v>
      </c>
      <c r="F136" s="120"/>
    </row>
  </sheetData>
  <sheetProtection/>
  <mergeCells count="37">
    <mergeCell ref="A1:F1"/>
    <mergeCell ref="A3:B3"/>
    <mergeCell ref="C3:F3"/>
    <mergeCell ref="A4:B4"/>
    <mergeCell ref="C4:F4"/>
    <mergeCell ref="C5:F5"/>
    <mergeCell ref="C6:F6"/>
    <mergeCell ref="A7:F7"/>
    <mergeCell ref="A8:F8"/>
    <mergeCell ref="A9:F9"/>
    <mergeCell ref="A10:F10"/>
    <mergeCell ref="A11:F11"/>
    <mergeCell ref="E12:F12"/>
    <mergeCell ref="D49:F49"/>
    <mergeCell ref="D50:F50"/>
    <mergeCell ref="D51:F51"/>
    <mergeCell ref="D52:F52"/>
    <mergeCell ref="E55:F55"/>
    <mergeCell ref="A75:F75"/>
    <mergeCell ref="A76:B76"/>
    <mergeCell ref="C76:F76"/>
    <mergeCell ref="A77:B77"/>
    <mergeCell ref="C77:F77"/>
    <mergeCell ref="C78:F78"/>
    <mergeCell ref="C79:F79"/>
    <mergeCell ref="A80:F80"/>
    <mergeCell ref="A81:F81"/>
    <mergeCell ref="A82:F82"/>
    <mergeCell ref="A83:F83"/>
    <mergeCell ref="A84:F84"/>
    <mergeCell ref="E136:F136"/>
    <mergeCell ref="A85:F85"/>
    <mergeCell ref="E86:F86"/>
    <mergeCell ref="D130:F130"/>
    <mergeCell ref="D131:F131"/>
    <mergeCell ref="D132:F132"/>
    <mergeCell ref="D133:F133"/>
  </mergeCells>
  <printOptions/>
  <pageMargins left="1.04" right="0.2" top="0.46" bottom="0.54" header="0.59" footer="0.31496062992125984"/>
  <pageSetup horizontalDpi="600" verticalDpi="600" orientation="portrait" paperSize="9" scale="85" r:id="rId2"/>
  <drawing r:id="rId1"/>
</worksheet>
</file>

<file path=xl/worksheets/sheet8.xml><?xml version="1.0" encoding="utf-8"?>
<worksheet xmlns="http://schemas.openxmlformats.org/spreadsheetml/2006/main" xmlns:r="http://schemas.openxmlformats.org/officeDocument/2006/relationships">
  <dimension ref="A1:I136"/>
  <sheetViews>
    <sheetView zoomScalePageLayoutView="0" workbookViewId="0" topLeftCell="A22">
      <selection activeCell="F18" sqref="F18"/>
    </sheetView>
  </sheetViews>
  <sheetFormatPr defaultColWidth="9.00390625" defaultRowHeight="14.25"/>
  <cols>
    <col min="1" max="1" width="4.375" style="2" customWidth="1"/>
    <col min="2" max="2" width="41.75390625" style="2" customWidth="1"/>
    <col min="3" max="3" width="7.75390625" style="2" customWidth="1"/>
    <col min="4" max="4" width="9.50390625" style="2" customWidth="1"/>
    <col min="5" max="5" width="12.625" style="2" customWidth="1"/>
    <col min="6" max="6" width="19.00390625" style="2" customWidth="1"/>
    <col min="7" max="7" width="9.00390625" style="2" customWidth="1"/>
    <col min="8" max="8" width="9.125" style="0" customWidth="1"/>
  </cols>
  <sheetData>
    <row r="1" spans="1:8" ht="23.25" customHeight="1">
      <c r="A1" s="107" t="s">
        <v>124</v>
      </c>
      <c r="B1" s="107"/>
      <c r="C1" s="107"/>
      <c r="D1" s="107"/>
      <c r="E1" s="107"/>
      <c r="F1" s="107"/>
      <c r="G1" s="3"/>
      <c r="H1" s="3"/>
    </row>
    <row r="2" spans="1:8" ht="23.25" customHeight="1">
      <c r="A2" s="95"/>
      <c r="B2" s="95"/>
      <c r="C2" s="95"/>
      <c r="D2" s="95"/>
      <c r="E2" s="95"/>
      <c r="F2" s="95"/>
      <c r="G2" s="3"/>
      <c r="H2" s="3"/>
    </row>
    <row r="3" spans="1:8" ht="16.5">
      <c r="A3" s="100" t="s">
        <v>125</v>
      </c>
      <c r="B3" s="100"/>
      <c r="C3" s="110" t="s">
        <v>82</v>
      </c>
      <c r="D3" s="110"/>
      <c r="E3" s="110"/>
      <c r="F3" s="110"/>
      <c r="G3" s="5"/>
      <c r="H3" s="5"/>
    </row>
    <row r="4" spans="1:8" ht="18.75">
      <c r="A4" s="100" t="s">
        <v>127</v>
      </c>
      <c r="B4" s="100"/>
      <c r="C4" s="113" t="s">
        <v>83</v>
      </c>
      <c r="D4" s="113"/>
      <c r="E4" s="113"/>
      <c r="F4" s="113"/>
      <c r="G4" s="5"/>
      <c r="H4" s="5"/>
    </row>
    <row r="5" spans="1:8" ht="9.75" customHeight="1">
      <c r="A5" s="4"/>
      <c r="B5" s="4"/>
      <c r="C5" s="114"/>
      <c r="D5" s="114"/>
      <c r="E5" s="114"/>
      <c r="F5" s="114"/>
      <c r="G5" s="5"/>
      <c r="H5" s="5"/>
    </row>
    <row r="6" spans="1:8" ht="16.5" hidden="1">
      <c r="A6" s="4"/>
      <c r="B6" s="4"/>
      <c r="C6" s="115"/>
      <c r="D6" s="115"/>
      <c r="E6" s="115"/>
      <c r="F6" s="115"/>
      <c r="G6" s="5"/>
      <c r="H6" s="5"/>
    </row>
    <row r="7" spans="1:8" ht="30" customHeight="1">
      <c r="A7" s="101" t="s">
        <v>156</v>
      </c>
      <c r="B7" s="101"/>
      <c r="C7" s="101"/>
      <c r="D7" s="101"/>
      <c r="E7" s="101"/>
      <c r="F7" s="101"/>
      <c r="G7" s="5"/>
      <c r="H7" s="5"/>
    </row>
    <row r="8" spans="1:8" ht="23.25" customHeight="1">
      <c r="A8" s="102" t="s">
        <v>143</v>
      </c>
      <c r="B8" s="102"/>
      <c r="C8" s="102"/>
      <c r="D8" s="102"/>
      <c r="E8" s="102"/>
      <c r="F8" s="102"/>
      <c r="G8" s="5"/>
      <c r="H8" s="5"/>
    </row>
    <row r="9" spans="1:8" ht="51.75" customHeight="1">
      <c r="A9" s="111" t="s">
        <v>87</v>
      </c>
      <c r="B9" s="116"/>
      <c r="C9" s="116"/>
      <c r="D9" s="116"/>
      <c r="E9" s="116"/>
      <c r="F9" s="116"/>
      <c r="G9" s="5"/>
      <c r="H9" s="5"/>
    </row>
    <row r="10" spans="1:8" ht="57.75" customHeight="1">
      <c r="A10" s="117" t="s">
        <v>152</v>
      </c>
      <c r="B10" s="118"/>
      <c r="C10" s="118"/>
      <c r="D10" s="118"/>
      <c r="E10" s="118"/>
      <c r="F10" s="118"/>
      <c r="G10" s="5"/>
      <c r="H10" s="5"/>
    </row>
    <row r="11" spans="1:8" ht="18" customHeight="1">
      <c r="A11" s="111" t="s">
        <v>157</v>
      </c>
      <c r="B11" s="111"/>
      <c r="C11" s="111"/>
      <c r="D11" s="111"/>
      <c r="E11" s="111"/>
      <c r="F11" s="111"/>
      <c r="G11" s="5"/>
      <c r="H11" s="5"/>
    </row>
    <row r="12" spans="1:8" ht="21.75" customHeight="1">
      <c r="A12" s="8"/>
      <c r="B12" s="8"/>
      <c r="C12" s="8"/>
      <c r="D12" s="8"/>
      <c r="E12" s="112" t="s">
        <v>90</v>
      </c>
      <c r="F12" s="112"/>
      <c r="G12" s="8"/>
      <c r="H12" s="5"/>
    </row>
    <row r="13" spans="1:8" s="49" customFormat="1" ht="63" customHeight="1">
      <c r="A13" s="42" t="s">
        <v>8</v>
      </c>
      <c r="B13" s="43" t="s">
        <v>9</v>
      </c>
      <c r="C13" s="42" t="s">
        <v>91</v>
      </c>
      <c r="D13" s="42" t="s">
        <v>158</v>
      </c>
      <c r="E13" s="42" t="s">
        <v>93</v>
      </c>
      <c r="F13" s="42" t="s">
        <v>138</v>
      </c>
      <c r="G13" s="8"/>
      <c r="H13" s="8"/>
    </row>
    <row r="14" spans="1:8" ht="15.75">
      <c r="A14" s="45">
        <v>1</v>
      </c>
      <c r="B14" s="45">
        <v>2</v>
      </c>
      <c r="C14" s="45">
        <v>3</v>
      </c>
      <c r="D14" s="45">
        <v>4</v>
      </c>
      <c r="E14" s="45">
        <v>5</v>
      </c>
      <c r="F14" s="45">
        <v>6</v>
      </c>
      <c r="G14" s="5"/>
      <c r="H14" s="5"/>
    </row>
    <row r="15" spans="1:8" ht="17.25" customHeight="1">
      <c r="A15" s="37" t="s">
        <v>14</v>
      </c>
      <c r="B15" s="38" t="s">
        <v>15</v>
      </c>
      <c r="C15" s="10"/>
      <c r="D15" s="9"/>
      <c r="E15" s="9"/>
      <c r="F15" s="9"/>
      <c r="G15" s="5"/>
      <c r="H15" s="5"/>
    </row>
    <row r="16" spans="1:8" ht="17.25" customHeight="1">
      <c r="A16" s="37" t="s">
        <v>16</v>
      </c>
      <c r="B16" s="38" t="s">
        <v>139</v>
      </c>
      <c r="C16" s="11"/>
      <c r="D16" s="12"/>
      <c r="E16" s="12"/>
      <c r="F16" s="12"/>
      <c r="G16" s="5"/>
      <c r="H16" s="5"/>
    </row>
    <row r="17" spans="1:8" ht="17.25" customHeight="1">
      <c r="A17" s="13">
        <v>1</v>
      </c>
      <c r="B17" s="40" t="s">
        <v>140</v>
      </c>
      <c r="C17" s="14"/>
      <c r="D17" s="12"/>
      <c r="E17" s="12"/>
      <c r="F17" s="12"/>
      <c r="G17" s="5"/>
      <c r="H17" s="5"/>
    </row>
    <row r="18" spans="1:9" ht="17.25" customHeight="1">
      <c r="A18" s="13"/>
      <c r="B18" s="40" t="s">
        <v>141</v>
      </c>
      <c r="C18" s="65">
        <v>620000</v>
      </c>
      <c r="D18" s="65">
        <v>167400</v>
      </c>
      <c r="E18" s="66">
        <f>D18/C18*100</f>
        <v>27</v>
      </c>
      <c r="F18" s="66">
        <f>D18/G20*100</f>
        <v>114.94963228477843</v>
      </c>
      <c r="G18" s="5">
        <v>293769</v>
      </c>
      <c r="H18" s="29"/>
      <c r="I18" t="s">
        <v>148</v>
      </c>
    </row>
    <row r="19" spans="1:8" ht="17.25" customHeight="1">
      <c r="A19" s="13">
        <v>2</v>
      </c>
      <c r="B19" s="40" t="s">
        <v>20</v>
      </c>
      <c r="C19" s="14"/>
      <c r="D19" s="12"/>
      <c r="E19" s="12"/>
      <c r="F19" s="12"/>
      <c r="G19" s="5"/>
      <c r="H19" s="5"/>
    </row>
    <row r="20" spans="1:9" ht="17.25" customHeight="1">
      <c r="A20" s="37" t="s">
        <v>22</v>
      </c>
      <c r="B20" s="38" t="s">
        <v>23</v>
      </c>
      <c r="C20" s="14"/>
      <c r="D20" s="12"/>
      <c r="E20" s="12"/>
      <c r="F20" s="12"/>
      <c r="G20" s="5">
        <v>145629</v>
      </c>
      <c r="H20" s="29"/>
      <c r="I20" s="60" t="s">
        <v>159</v>
      </c>
    </row>
    <row r="21" spans="1:9" ht="17.25" customHeight="1">
      <c r="A21" s="10">
        <v>1</v>
      </c>
      <c r="B21" s="39" t="s">
        <v>137</v>
      </c>
      <c r="C21" s="65">
        <v>496035</v>
      </c>
      <c r="D21" s="65">
        <v>117955</v>
      </c>
      <c r="E21" s="66">
        <f>D21/C21*100</f>
        <v>23.77957200600764</v>
      </c>
      <c r="F21" s="66">
        <f>117955/120305*100</f>
        <v>98.04663147832592</v>
      </c>
      <c r="G21" s="5">
        <v>226851</v>
      </c>
      <c r="H21" s="5"/>
      <c r="I21" t="s">
        <v>148</v>
      </c>
    </row>
    <row r="22" spans="1:8" ht="17.25" customHeight="1">
      <c r="A22" s="13" t="s">
        <v>25</v>
      </c>
      <c r="B22" s="40" t="s">
        <v>26</v>
      </c>
      <c r="C22" s="11"/>
      <c r="D22" s="12"/>
      <c r="E22" s="12"/>
      <c r="F22" s="12"/>
      <c r="G22" s="5"/>
      <c r="H22" s="5"/>
    </row>
    <row r="23" spans="1:8" ht="17.25" customHeight="1">
      <c r="A23" s="13" t="s">
        <v>27</v>
      </c>
      <c r="B23" s="40" t="s">
        <v>28</v>
      </c>
      <c r="C23" s="14"/>
      <c r="D23" s="12"/>
      <c r="E23" s="12"/>
      <c r="F23" s="12"/>
      <c r="G23" s="5"/>
      <c r="H23" s="5"/>
    </row>
    <row r="24" spans="1:9" ht="17.25" customHeight="1">
      <c r="A24" s="10">
        <v>2</v>
      </c>
      <c r="B24" s="39" t="s">
        <v>29</v>
      </c>
      <c r="C24" s="15"/>
      <c r="D24" s="12"/>
      <c r="E24" s="12"/>
      <c r="F24" s="12"/>
      <c r="G24" s="29">
        <v>124928</v>
      </c>
      <c r="H24" s="5"/>
      <c r="I24" t="s">
        <v>149</v>
      </c>
    </row>
    <row r="25" spans="1:8" ht="17.25" customHeight="1">
      <c r="A25" s="13" t="s">
        <v>25</v>
      </c>
      <c r="B25" s="40" t="s">
        <v>30</v>
      </c>
      <c r="C25" s="14"/>
      <c r="D25" s="12"/>
      <c r="E25" s="12"/>
      <c r="F25" s="12"/>
      <c r="G25" s="5"/>
      <c r="H25" s="5"/>
    </row>
    <row r="26" spans="1:9" ht="17.25" customHeight="1">
      <c r="A26" s="13" t="s">
        <v>27</v>
      </c>
      <c r="B26" s="40" t="s">
        <v>31</v>
      </c>
      <c r="C26" s="15"/>
      <c r="D26" s="12"/>
      <c r="E26" s="12"/>
      <c r="F26" s="12"/>
      <c r="G26" s="5"/>
      <c r="H26" s="5"/>
      <c r="I26" t="s">
        <v>149</v>
      </c>
    </row>
    <row r="27" spans="1:8" ht="17.25" customHeight="1">
      <c r="A27" s="37" t="s">
        <v>32</v>
      </c>
      <c r="B27" s="38" t="s">
        <v>33</v>
      </c>
      <c r="C27" s="14"/>
      <c r="D27" s="12"/>
      <c r="E27" s="12"/>
      <c r="F27" s="12"/>
      <c r="G27" s="5"/>
      <c r="H27" s="5"/>
    </row>
    <row r="28" spans="1:8" ht="17.25" customHeight="1" hidden="1">
      <c r="A28" s="37"/>
      <c r="B28" s="40" t="s">
        <v>21</v>
      </c>
      <c r="C28" s="15"/>
      <c r="D28" s="12"/>
      <c r="E28" s="12"/>
      <c r="F28" s="12"/>
      <c r="G28" s="5"/>
      <c r="H28" s="5"/>
    </row>
    <row r="29" spans="1:8" ht="17.25" customHeight="1" hidden="1">
      <c r="A29" s="13"/>
      <c r="B29" s="40" t="s">
        <v>21</v>
      </c>
      <c r="C29" s="19"/>
      <c r="D29" s="12"/>
      <c r="E29" s="12"/>
      <c r="F29" s="12"/>
      <c r="G29" s="5"/>
      <c r="H29" s="5"/>
    </row>
    <row r="30" spans="1:8" ht="17.25" customHeight="1">
      <c r="A30" s="37" t="s">
        <v>34</v>
      </c>
      <c r="B30" s="38" t="s">
        <v>35</v>
      </c>
      <c r="C30" s="19"/>
      <c r="D30" s="12"/>
      <c r="E30" s="12"/>
      <c r="F30" s="12"/>
      <c r="G30" s="5"/>
      <c r="H30" s="5"/>
    </row>
    <row r="31" spans="1:8" ht="17.25" customHeight="1">
      <c r="A31" s="37" t="s">
        <v>16</v>
      </c>
      <c r="B31" s="38" t="s">
        <v>36</v>
      </c>
      <c r="C31" s="19"/>
      <c r="D31" s="12"/>
      <c r="E31" s="12"/>
      <c r="F31" s="12"/>
      <c r="G31" s="5"/>
      <c r="H31" s="5"/>
    </row>
    <row r="32" spans="1:8" ht="17.25" customHeight="1">
      <c r="A32" s="37">
        <v>1</v>
      </c>
      <c r="B32" s="38" t="s">
        <v>29</v>
      </c>
      <c r="C32" s="19"/>
      <c r="D32" s="12"/>
      <c r="E32" s="12"/>
      <c r="F32" s="12"/>
      <c r="G32" s="5"/>
      <c r="H32" s="5"/>
    </row>
    <row r="33" spans="1:8" ht="17.25" customHeight="1">
      <c r="A33" s="13" t="s">
        <v>37</v>
      </c>
      <c r="B33" s="40" t="s">
        <v>30</v>
      </c>
      <c r="C33" s="12"/>
      <c r="D33" s="12"/>
      <c r="E33" s="12"/>
      <c r="F33" s="12"/>
      <c r="G33" s="5"/>
      <c r="H33" s="5"/>
    </row>
    <row r="34" spans="1:8" ht="17.25" customHeight="1">
      <c r="A34" s="13" t="s">
        <v>38</v>
      </c>
      <c r="B34" s="40" t="s">
        <v>31</v>
      </c>
      <c r="C34" s="12"/>
      <c r="D34" s="23"/>
      <c r="E34" s="23"/>
      <c r="F34" s="23"/>
      <c r="G34" s="21"/>
      <c r="H34" s="7"/>
    </row>
    <row r="35" spans="1:8" ht="17.25" customHeight="1">
      <c r="A35" s="37">
        <v>2</v>
      </c>
      <c r="B35" s="38" t="s">
        <v>39</v>
      </c>
      <c r="C35" s="24"/>
      <c r="D35" s="17"/>
      <c r="E35" s="17"/>
      <c r="F35" s="17"/>
      <c r="G35" s="22"/>
      <c r="H35" s="5"/>
    </row>
    <row r="36" spans="1:8" ht="32.25" customHeight="1" hidden="1">
      <c r="A36" s="13" t="s">
        <v>40</v>
      </c>
      <c r="B36" s="40" t="s">
        <v>41</v>
      </c>
      <c r="C36" s="17"/>
      <c r="D36" s="12"/>
      <c r="E36" s="12"/>
      <c r="F36" s="9"/>
      <c r="G36" s="5"/>
      <c r="H36" s="5"/>
    </row>
    <row r="37" spans="1:8" ht="32.25" customHeight="1" hidden="1">
      <c r="A37" s="9"/>
      <c r="B37" s="41" t="s">
        <v>42</v>
      </c>
      <c r="C37" s="17"/>
      <c r="D37" s="12"/>
      <c r="E37" s="12"/>
      <c r="F37" s="17"/>
      <c r="G37" s="5"/>
      <c r="H37" s="5"/>
    </row>
    <row r="38" spans="1:6" ht="18.75" hidden="1">
      <c r="A38" s="9"/>
      <c r="B38" s="41" t="s">
        <v>43</v>
      </c>
      <c r="C38" s="25"/>
      <c r="D38" s="25"/>
      <c r="E38" s="25"/>
      <c r="F38" s="25"/>
    </row>
    <row r="39" spans="1:6" ht="18.75" hidden="1">
      <c r="A39" s="9"/>
      <c r="B39" s="41" t="s">
        <v>44</v>
      </c>
      <c r="C39" s="24"/>
      <c r="D39" s="17"/>
      <c r="E39" s="17"/>
      <c r="F39" s="17"/>
    </row>
    <row r="40" spans="1:6" ht="32.25" customHeight="1" hidden="1">
      <c r="A40" s="13" t="s">
        <v>45</v>
      </c>
      <c r="B40" s="40" t="s">
        <v>46</v>
      </c>
      <c r="C40" s="24"/>
      <c r="D40" s="17"/>
      <c r="E40" s="17"/>
      <c r="F40" s="17"/>
    </row>
    <row r="41" spans="1:6" ht="18.75" hidden="1">
      <c r="A41" s="13" t="s">
        <v>47</v>
      </c>
      <c r="B41" s="40" t="s">
        <v>48</v>
      </c>
      <c r="C41" s="24"/>
      <c r="D41" s="17"/>
      <c r="E41" s="17"/>
      <c r="F41" s="17"/>
    </row>
    <row r="42" spans="1:6" ht="17.25" customHeight="1">
      <c r="A42" s="37">
        <v>3</v>
      </c>
      <c r="B42" s="38" t="s">
        <v>49</v>
      </c>
      <c r="C42" s="24"/>
      <c r="D42" s="17"/>
      <c r="E42" s="17"/>
      <c r="F42" s="17"/>
    </row>
    <row r="43" spans="1:6" ht="18.75" hidden="1">
      <c r="A43" s="13" t="s">
        <v>50</v>
      </c>
      <c r="B43" s="40" t="s">
        <v>26</v>
      </c>
      <c r="C43" s="24"/>
      <c r="D43" s="17"/>
      <c r="E43" s="17"/>
      <c r="F43" s="17"/>
    </row>
    <row r="44" spans="1:6" ht="18.75" hidden="1">
      <c r="A44" s="13" t="s">
        <v>51</v>
      </c>
      <c r="B44" s="40" t="s">
        <v>48</v>
      </c>
      <c r="C44" s="24"/>
      <c r="D44" s="17"/>
      <c r="E44" s="17"/>
      <c r="F44" s="17"/>
    </row>
    <row r="45" spans="1:6" ht="18.75">
      <c r="A45" s="37">
        <v>4</v>
      </c>
      <c r="B45" s="38" t="s">
        <v>52</v>
      </c>
      <c r="C45" s="56">
        <f>C47</f>
        <v>21031</v>
      </c>
      <c r="D45" s="56">
        <f>D47</f>
        <v>3082</v>
      </c>
      <c r="E45" s="56">
        <f>E47</f>
        <v>14.654557557890731</v>
      </c>
      <c r="F45" s="56">
        <f>F47</f>
        <v>11.909270064531087</v>
      </c>
    </row>
    <row r="46" spans="1:6" ht="18.75">
      <c r="A46" s="13" t="s">
        <v>53</v>
      </c>
      <c r="B46" s="40" t="s">
        <v>26</v>
      </c>
      <c r="C46" s="24"/>
      <c r="D46" s="17"/>
      <c r="E46" s="17"/>
      <c r="F46" s="17"/>
    </row>
    <row r="47" spans="1:7" s="60" customFormat="1" ht="18.75">
      <c r="A47" s="13" t="s">
        <v>54</v>
      </c>
      <c r="B47" s="40" t="s">
        <v>48</v>
      </c>
      <c r="C47" s="58">
        <v>21031</v>
      </c>
      <c r="D47" s="58">
        <v>3082</v>
      </c>
      <c r="E47" s="57">
        <f>D47/C47*100</f>
        <v>14.654557557890731</v>
      </c>
      <c r="F47" s="57">
        <f>D47/25879*100</f>
        <v>11.909270064531087</v>
      </c>
      <c r="G47" s="59"/>
    </row>
    <row r="48" ht="8.25" customHeight="1"/>
    <row r="49" spans="4:6" ht="18.75">
      <c r="D49" s="119" t="s">
        <v>145</v>
      </c>
      <c r="E49" s="119"/>
      <c r="F49" s="119"/>
    </row>
    <row r="50" spans="2:6" ht="18.75">
      <c r="B50" s="61" t="s">
        <v>126</v>
      </c>
      <c r="D50" s="110" t="s">
        <v>144</v>
      </c>
      <c r="E50" s="110"/>
      <c r="F50" s="110"/>
    </row>
    <row r="51" spans="4:6" ht="18.75">
      <c r="D51" s="119"/>
      <c r="E51" s="119"/>
      <c r="F51" s="119"/>
    </row>
    <row r="52" spans="4:6" ht="19.5" customHeight="1">
      <c r="D52" s="110"/>
      <c r="E52" s="110"/>
      <c r="F52" s="110"/>
    </row>
    <row r="55" spans="1:7" s="63" customFormat="1" ht="16.5">
      <c r="A55" s="62"/>
      <c r="B55" s="62" t="s">
        <v>128</v>
      </c>
      <c r="C55" s="62"/>
      <c r="D55" s="62"/>
      <c r="E55" s="120" t="s">
        <v>129</v>
      </c>
      <c r="F55" s="120"/>
      <c r="G55" s="62"/>
    </row>
    <row r="56" spans="1:7" s="63" customFormat="1" ht="16.5">
      <c r="A56" s="62"/>
      <c r="B56" s="62"/>
      <c r="C56" s="62"/>
      <c r="D56" s="62"/>
      <c r="E56" s="64"/>
      <c r="F56" s="64"/>
      <c r="G56" s="62"/>
    </row>
    <row r="57" spans="1:7" s="63" customFormat="1" ht="16.5">
      <c r="A57" s="62"/>
      <c r="B57" s="62"/>
      <c r="C57" s="62"/>
      <c r="D57" s="62"/>
      <c r="E57" s="64"/>
      <c r="F57" s="64"/>
      <c r="G57" s="62"/>
    </row>
    <row r="58" spans="1:7" s="63" customFormat="1" ht="16.5">
      <c r="A58" s="62"/>
      <c r="B58" s="62"/>
      <c r="C58" s="62"/>
      <c r="D58" s="62"/>
      <c r="E58" s="64"/>
      <c r="F58" s="64"/>
      <c r="G58" s="62"/>
    </row>
    <row r="59" spans="1:7" s="63" customFormat="1" ht="16.5">
      <c r="A59" s="62"/>
      <c r="B59" s="62"/>
      <c r="C59" s="62"/>
      <c r="D59" s="62"/>
      <c r="E59" s="64"/>
      <c r="F59" s="64"/>
      <c r="G59" s="62"/>
    </row>
    <row r="60" spans="1:7" s="63" customFormat="1" ht="16.5">
      <c r="A60" s="62"/>
      <c r="B60" s="62"/>
      <c r="C60" s="62"/>
      <c r="D60" s="62"/>
      <c r="E60" s="64"/>
      <c r="F60" s="64"/>
      <c r="G60" s="62"/>
    </row>
    <row r="61" spans="1:7" s="63" customFormat="1" ht="16.5">
      <c r="A61" s="62"/>
      <c r="B61" s="62"/>
      <c r="C61" s="62"/>
      <c r="D61" s="62"/>
      <c r="E61" s="64"/>
      <c r="F61" s="64"/>
      <c r="G61" s="62"/>
    </row>
    <row r="62" spans="1:7" s="63" customFormat="1" ht="16.5">
      <c r="A62" s="62"/>
      <c r="B62" s="62"/>
      <c r="C62" s="62"/>
      <c r="D62" s="62"/>
      <c r="E62" s="64"/>
      <c r="F62" s="64"/>
      <c r="G62" s="62"/>
    </row>
    <row r="63" spans="1:7" s="63" customFormat="1" ht="16.5">
      <c r="A63" s="62"/>
      <c r="B63" s="62"/>
      <c r="C63" s="62"/>
      <c r="D63" s="62"/>
      <c r="E63" s="64"/>
      <c r="F63" s="64"/>
      <c r="G63" s="62"/>
    </row>
    <row r="64" spans="1:7" s="63" customFormat="1" ht="16.5">
      <c r="A64" s="62"/>
      <c r="B64" s="62"/>
      <c r="C64" s="62"/>
      <c r="D64" s="62"/>
      <c r="E64" s="64"/>
      <c r="F64" s="64"/>
      <c r="G64" s="62"/>
    </row>
    <row r="65" spans="1:7" s="63" customFormat="1" ht="16.5">
      <c r="A65" s="62"/>
      <c r="B65" s="62"/>
      <c r="C65" s="62"/>
      <c r="D65" s="62"/>
      <c r="E65" s="64"/>
      <c r="F65" s="64"/>
      <c r="G65" s="62"/>
    </row>
    <row r="66" spans="1:7" s="63" customFormat="1" ht="16.5">
      <c r="A66" s="62"/>
      <c r="B66" s="62"/>
      <c r="C66" s="62"/>
      <c r="D66" s="62"/>
      <c r="E66" s="64"/>
      <c r="F66" s="64"/>
      <c r="G66" s="62"/>
    </row>
    <row r="67" spans="1:7" s="63" customFormat="1" ht="16.5">
      <c r="A67" s="62"/>
      <c r="B67" s="62"/>
      <c r="C67" s="62"/>
      <c r="D67" s="62"/>
      <c r="E67" s="64"/>
      <c r="F67" s="64"/>
      <c r="G67" s="62"/>
    </row>
    <row r="68" spans="1:7" s="63" customFormat="1" ht="16.5">
      <c r="A68" s="62"/>
      <c r="B68" s="62"/>
      <c r="C68" s="62"/>
      <c r="D68" s="62"/>
      <c r="E68" s="64"/>
      <c r="F68" s="64"/>
      <c r="G68" s="62"/>
    </row>
    <row r="69" spans="1:7" s="63" customFormat="1" ht="16.5">
      <c r="A69" s="62"/>
      <c r="B69" s="62"/>
      <c r="C69" s="62"/>
      <c r="D69" s="62"/>
      <c r="E69" s="64"/>
      <c r="F69" s="64"/>
      <c r="G69" s="62"/>
    </row>
    <row r="70" spans="1:7" s="63" customFormat="1" ht="16.5">
      <c r="A70" s="62"/>
      <c r="B70" s="62"/>
      <c r="C70" s="62"/>
      <c r="D70" s="62"/>
      <c r="E70" s="64"/>
      <c r="F70" s="64"/>
      <c r="G70" s="62"/>
    </row>
    <row r="71" spans="1:7" s="63" customFormat="1" ht="16.5">
      <c r="A71" s="62"/>
      <c r="B71" s="62"/>
      <c r="C71" s="62"/>
      <c r="D71" s="62"/>
      <c r="E71" s="64"/>
      <c r="F71" s="64"/>
      <c r="G71" s="62"/>
    </row>
    <row r="72" spans="1:7" s="63" customFormat="1" ht="16.5">
      <c r="A72" s="62"/>
      <c r="B72" s="62"/>
      <c r="C72" s="62"/>
      <c r="D72" s="62"/>
      <c r="E72" s="64"/>
      <c r="F72" s="64"/>
      <c r="G72" s="62"/>
    </row>
    <row r="73" spans="1:7" s="63" customFormat="1" ht="16.5">
      <c r="A73" s="62"/>
      <c r="B73" s="62"/>
      <c r="C73" s="62"/>
      <c r="D73" s="62"/>
      <c r="E73" s="64"/>
      <c r="F73" s="64"/>
      <c r="G73" s="62"/>
    </row>
    <row r="75" spans="1:6" ht="18.75">
      <c r="A75" s="107" t="s">
        <v>124</v>
      </c>
      <c r="B75" s="107"/>
      <c r="C75" s="107"/>
      <c r="D75" s="107"/>
      <c r="E75" s="107"/>
      <c r="F75" s="107"/>
    </row>
    <row r="76" spans="1:6" ht="18.75">
      <c r="A76" s="100" t="s">
        <v>125</v>
      </c>
      <c r="B76" s="100"/>
      <c r="C76" s="110" t="s">
        <v>82</v>
      </c>
      <c r="D76" s="110"/>
      <c r="E76" s="110"/>
      <c r="F76" s="110"/>
    </row>
    <row r="77" spans="1:6" ht="18.75">
      <c r="A77" s="100" t="s">
        <v>127</v>
      </c>
      <c r="B77" s="100"/>
      <c r="C77" s="113" t="s">
        <v>83</v>
      </c>
      <c r="D77" s="113"/>
      <c r="E77" s="113"/>
      <c r="F77" s="113"/>
    </row>
    <row r="78" spans="1:6" ht="18.75">
      <c r="A78" s="4"/>
      <c r="B78" s="4"/>
      <c r="C78" s="114"/>
      <c r="D78" s="114"/>
      <c r="E78" s="114"/>
      <c r="F78" s="114"/>
    </row>
    <row r="79" spans="1:6" ht="18.75">
      <c r="A79" s="4"/>
      <c r="B79" s="4"/>
      <c r="C79" s="115" t="s">
        <v>136</v>
      </c>
      <c r="D79" s="115"/>
      <c r="E79" s="115"/>
      <c r="F79" s="115"/>
    </row>
    <row r="80" spans="1:6" ht="18.75">
      <c r="A80" s="101" t="s">
        <v>132</v>
      </c>
      <c r="B80" s="101"/>
      <c r="C80" s="101"/>
      <c r="D80" s="101"/>
      <c r="E80" s="101"/>
      <c r="F80" s="101"/>
    </row>
    <row r="81" spans="1:6" ht="18.75">
      <c r="A81" s="102" t="s">
        <v>85</v>
      </c>
      <c r="B81" s="102"/>
      <c r="C81" s="102"/>
      <c r="D81" s="102"/>
      <c r="E81" s="102"/>
      <c r="F81" s="102"/>
    </row>
    <row r="82" spans="1:6" ht="14.25" customHeight="1">
      <c r="A82" s="102" t="s">
        <v>86</v>
      </c>
      <c r="B82" s="102"/>
      <c r="C82" s="102"/>
      <c r="D82" s="102"/>
      <c r="E82" s="102"/>
      <c r="F82" s="102"/>
    </row>
    <row r="83" spans="1:6" ht="41.25" customHeight="1">
      <c r="A83" s="111" t="s">
        <v>87</v>
      </c>
      <c r="B83" s="121"/>
      <c r="C83" s="121"/>
      <c r="D83" s="121"/>
      <c r="E83" s="121"/>
      <c r="F83" s="121"/>
    </row>
    <row r="84" spans="1:6" ht="18.75">
      <c r="A84" s="117" t="s">
        <v>123</v>
      </c>
      <c r="B84" s="118"/>
      <c r="C84" s="118"/>
      <c r="D84" s="118"/>
      <c r="E84" s="118"/>
      <c r="F84" s="118"/>
    </row>
    <row r="85" spans="1:6" ht="18.75">
      <c r="A85" s="111" t="s">
        <v>133</v>
      </c>
      <c r="B85" s="111"/>
      <c r="C85" s="111"/>
      <c r="D85" s="111"/>
      <c r="E85" s="111"/>
      <c r="F85" s="111"/>
    </row>
    <row r="86" spans="1:6" ht="18.75">
      <c r="A86" s="8"/>
      <c r="B86" s="8"/>
      <c r="C86" s="8"/>
      <c r="D86" s="8"/>
      <c r="E86" s="122" t="s">
        <v>90</v>
      </c>
      <c r="F86" s="122"/>
    </row>
    <row r="87" spans="1:6" ht="47.25">
      <c r="A87" s="42" t="s">
        <v>8</v>
      </c>
      <c r="B87" s="43" t="s">
        <v>9</v>
      </c>
      <c r="C87" s="42" t="s">
        <v>91</v>
      </c>
      <c r="D87" s="42" t="s">
        <v>134</v>
      </c>
      <c r="E87" s="42" t="s">
        <v>93</v>
      </c>
      <c r="F87" s="42" t="s">
        <v>135</v>
      </c>
    </row>
    <row r="88" spans="1:6" ht="18.75">
      <c r="A88" s="45">
        <v>1</v>
      </c>
      <c r="B88" s="45">
        <v>2</v>
      </c>
      <c r="C88" s="45">
        <v>3</v>
      </c>
      <c r="D88" s="45">
        <v>4</v>
      </c>
      <c r="E88" s="45">
        <v>5</v>
      </c>
      <c r="F88" s="45">
        <v>6</v>
      </c>
    </row>
    <row r="89" spans="1:6" ht="18.75">
      <c r="A89" s="37" t="s">
        <v>14</v>
      </c>
      <c r="B89" s="38" t="s">
        <v>15</v>
      </c>
      <c r="C89" s="10"/>
      <c r="D89" s="9"/>
      <c r="E89" s="9"/>
      <c r="F89" s="9"/>
    </row>
    <row r="90" spans="1:6" ht="18.75">
      <c r="A90" s="37" t="s">
        <v>16</v>
      </c>
      <c r="B90" s="38" t="s">
        <v>17</v>
      </c>
      <c r="C90" s="11"/>
      <c r="D90" s="12"/>
      <c r="E90" s="12"/>
      <c r="F90" s="12"/>
    </row>
    <row r="91" spans="1:6" ht="18.75" hidden="1">
      <c r="A91" s="13">
        <v>1</v>
      </c>
      <c r="B91" s="40" t="s">
        <v>18</v>
      </c>
      <c r="C91" s="14"/>
      <c r="D91" s="12"/>
      <c r="E91" s="12"/>
      <c r="F91" s="12"/>
    </row>
    <row r="92" spans="1:6" ht="18.75" hidden="1">
      <c r="A92" s="13"/>
      <c r="B92" s="40" t="s">
        <v>19</v>
      </c>
      <c r="C92" s="15"/>
      <c r="D92" s="12"/>
      <c r="E92" s="12"/>
      <c r="F92" s="12"/>
    </row>
    <row r="93" spans="1:6" ht="18.75" hidden="1">
      <c r="A93" s="13"/>
      <c r="B93" s="40" t="s">
        <v>19</v>
      </c>
      <c r="C93" s="14"/>
      <c r="D93" s="12"/>
      <c r="E93" s="12"/>
      <c r="F93" s="12"/>
    </row>
    <row r="94" spans="1:6" ht="18.75">
      <c r="A94" s="13">
        <v>2</v>
      </c>
      <c r="B94" s="40" t="s">
        <v>20</v>
      </c>
      <c r="C94" s="14"/>
      <c r="D94" s="12"/>
      <c r="E94" s="12"/>
      <c r="F94" s="12"/>
    </row>
    <row r="95" spans="1:6" ht="18.75" hidden="1">
      <c r="A95" s="13"/>
      <c r="B95" s="40" t="s">
        <v>21</v>
      </c>
      <c r="C95" s="18"/>
      <c r="D95" s="12"/>
      <c r="E95" s="12"/>
      <c r="F95" s="12"/>
    </row>
    <row r="96" spans="1:6" ht="18.75" hidden="1">
      <c r="A96" s="13"/>
      <c r="B96" s="40" t="s">
        <v>21</v>
      </c>
      <c r="C96" s="14"/>
      <c r="D96" s="12"/>
      <c r="E96" s="12"/>
      <c r="F96" s="12"/>
    </row>
    <row r="97" spans="1:6" ht="18.75">
      <c r="A97" s="37" t="s">
        <v>22</v>
      </c>
      <c r="B97" s="38" t="s">
        <v>23</v>
      </c>
      <c r="C97" s="14"/>
      <c r="D97" s="12"/>
      <c r="E97" s="12"/>
      <c r="F97" s="12"/>
    </row>
    <row r="98" spans="1:6" ht="18.75">
      <c r="A98" s="10">
        <v>1</v>
      </c>
      <c r="B98" s="39" t="s">
        <v>24</v>
      </c>
      <c r="C98" s="14"/>
      <c r="D98" s="12"/>
      <c r="E98" s="12"/>
      <c r="F98" s="12"/>
    </row>
    <row r="99" spans="1:6" ht="18.75" hidden="1">
      <c r="A99" s="13" t="s">
        <v>25</v>
      </c>
      <c r="B99" s="40" t="s">
        <v>26</v>
      </c>
      <c r="C99" s="11"/>
      <c r="D99" s="12"/>
      <c r="E99" s="12"/>
      <c r="F99" s="12"/>
    </row>
    <row r="100" spans="1:6" ht="18.75" hidden="1">
      <c r="A100" s="13" t="s">
        <v>27</v>
      </c>
      <c r="B100" s="40" t="s">
        <v>28</v>
      </c>
      <c r="C100" s="14"/>
      <c r="D100" s="12"/>
      <c r="E100" s="12"/>
      <c r="F100" s="12"/>
    </row>
    <row r="101" spans="1:6" ht="18.75">
      <c r="A101" s="10">
        <v>2</v>
      </c>
      <c r="B101" s="39" t="s">
        <v>29</v>
      </c>
      <c r="C101" s="15"/>
      <c r="D101" s="12"/>
      <c r="E101" s="12"/>
      <c r="F101" s="12"/>
    </row>
    <row r="102" spans="1:6" ht="18.75" hidden="1">
      <c r="A102" s="13" t="s">
        <v>25</v>
      </c>
      <c r="B102" s="40" t="s">
        <v>30</v>
      </c>
      <c r="C102" s="14"/>
      <c r="D102" s="12"/>
      <c r="E102" s="12"/>
      <c r="F102" s="12"/>
    </row>
    <row r="103" spans="1:6" ht="18.75" hidden="1">
      <c r="A103" s="13" t="s">
        <v>27</v>
      </c>
      <c r="B103" s="40" t="s">
        <v>31</v>
      </c>
      <c r="C103" s="15"/>
      <c r="D103" s="12"/>
      <c r="E103" s="12"/>
      <c r="F103" s="12"/>
    </row>
    <row r="104" spans="1:6" ht="18.75">
      <c r="A104" s="37" t="s">
        <v>32</v>
      </c>
      <c r="B104" s="38" t="s">
        <v>33</v>
      </c>
      <c r="C104" s="14"/>
      <c r="D104" s="12"/>
      <c r="E104" s="12"/>
      <c r="F104" s="12"/>
    </row>
    <row r="105" spans="1:6" ht="18.75">
      <c r="A105" s="10">
        <v>1</v>
      </c>
      <c r="B105" s="39" t="s">
        <v>18</v>
      </c>
      <c r="C105" s="10"/>
      <c r="D105" s="12"/>
      <c r="E105" s="12"/>
      <c r="F105" s="12"/>
    </row>
    <row r="106" spans="1:6" ht="18.75" hidden="1">
      <c r="A106" s="37"/>
      <c r="B106" s="40" t="s">
        <v>19</v>
      </c>
      <c r="C106" s="18"/>
      <c r="D106" s="12"/>
      <c r="E106" s="12"/>
      <c r="F106" s="12"/>
    </row>
    <row r="107" spans="1:6" ht="18.75" hidden="1">
      <c r="A107" s="37"/>
      <c r="B107" s="40" t="s">
        <v>19</v>
      </c>
      <c r="C107" s="16"/>
      <c r="D107" s="12"/>
      <c r="E107" s="12"/>
      <c r="F107" s="12"/>
    </row>
    <row r="108" spans="1:6" ht="18.75">
      <c r="A108" s="10">
        <v>2</v>
      </c>
      <c r="B108" s="40" t="s">
        <v>20</v>
      </c>
      <c r="C108" s="16"/>
      <c r="D108" s="12"/>
      <c r="E108" s="12"/>
      <c r="F108" s="12"/>
    </row>
    <row r="109" spans="1:6" ht="18.75" hidden="1">
      <c r="A109" s="37"/>
      <c r="B109" s="40" t="s">
        <v>21</v>
      </c>
      <c r="C109" s="15"/>
      <c r="D109" s="12"/>
      <c r="E109" s="12"/>
      <c r="F109" s="12"/>
    </row>
    <row r="110" spans="1:6" ht="18.75" hidden="1">
      <c r="A110" s="13"/>
      <c r="B110" s="40" t="s">
        <v>21</v>
      </c>
      <c r="C110" s="19"/>
      <c r="D110" s="12"/>
      <c r="E110" s="12"/>
      <c r="F110" s="12"/>
    </row>
    <row r="111" spans="1:6" ht="18.75">
      <c r="A111" s="37" t="s">
        <v>34</v>
      </c>
      <c r="B111" s="38" t="s">
        <v>35</v>
      </c>
      <c r="C111" s="19"/>
      <c r="D111" s="12"/>
      <c r="E111" s="12"/>
      <c r="F111" s="12"/>
    </row>
    <row r="112" spans="1:6" ht="18.75">
      <c r="A112" s="37" t="s">
        <v>16</v>
      </c>
      <c r="B112" s="38" t="s">
        <v>36</v>
      </c>
      <c r="C112" s="19"/>
      <c r="D112" s="12"/>
      <c r="E112" s="12"/>
      <c r="F112" s="12"/>
    </row>
    <row r="113" spans="1:6" ht="18.75">
      <c r="A113" s="37">
        <v>1</v>
      </c>
      <c r="B113" s="38" t="s">
        <v>29</v>
      </c>
      <c r="C113" s="19"/>
      <c r="D113" s="12"/>
      <c r="E113" s="12"/>
      <c r="F113" s="12"/>
    </row>
    <row r="114" spans="1:6" ht="18.75" hidden="1">
      <c r="A114" s="13" t="s">
        <v>37</v>
      </c>
      <c r="B114" s="40" t="s">
        <v>30</v>
      </c>
      <c r="C114" s="12"/>
      <c r="D114" s="12"/>
      <c r="E114" s="12"/>
      <c r="F114" s="12"/>
    </row>
    <row r="115" spans="1:6" ht="18.75" hidden="1">
      <c r="A115" s="13" t="s">
        <v>38</v>
      </c>
      <c r="B115" s="40" t="s">
        <v>31</v>
      </c>
      <c r="C115" s="12"/>
      <c r="D115" s="23"/>
      <c r="E115" s="23"/>
      <c r="F115" s="23"/>
    </row>
    <row r="116" spans="1:6" ht="18.75">
      <c r="A116" s="37">
        <v>2</v>
      </c>
      <c r="B116" s="38" t="s">
        <v>39</v>
      </c>
      <c r="C116" s="24"/>
      <c r="D116" s="17"/>
      <c r="E116" s="17"/>
      <c r="F116" s="17"/>
    </row>
    <row r="117" spans="1:6" ht="18.75" hidden="1">
      <c r="A117" s="13" t="s">
        <v>40</v>
      </c>
      <c r="B117" s="40" t="s">
        <v>41</v>
      </c>
      <c r="C117" s="17"/>
      <c r="D117" s="12"/>
      <c r="E117" s="12"/>
      <c r="F117" s="9"/>
    </row>
    <row r="118" spans="1:6" ht="18.75" hidden="1">
      <c r="A118" s="9"/>
      <c r="B118" s="41" t="s">
        <v>42</v>
      </c>
      <c r="C118" s="17"/>
      <c r="D118" s="12"/>
      <c r="E118" s="12"/>
      <c r="F118" s="17"/>
    </row>
    <row r="119" spans="1:6" ht="18.75" hidden="1">
      <c r="A119" s="9"/>
      <c r="B119" s="41" t="s">
        <v>43</v>
      </c>
      <c r="C119" s="25"/>
      <c r="D119" s="25"/>
      <c r="E119" s="25"/>
      <c r="F119" s="25"/>
    </row>
    <row r="120" spans="1:6" ht="18.75" hidden="1">
      <c r="A120" s="9"/>
      <c r="B120" s="41" t="s">
        <v>44</v>
      </c>
      <c r="C120" s="24"/>
      <c r="D120" s="17"/>
      <c r="E120" s="17"/>
      <c r="F120" s="17"/>
    </row>
    <row r="121" spans="1:6" ht="18.75" hidden="1">
      <c r="A121" s="13" t="s">
        <v>45</v>
      </c>
      <c r="B121" s="40" t="s">
        <v>46</v>
      </c>
      <c r="C121" s="24"/>
      <c r="D121" s="17"/>
      <c r="E121" s="17"/>
      <c r="F121" s="17"/>
    </row>
    <row r="122" spans="1:6" ht="18.75" hidden="1">
      <c r="A122" s="13" t="s">
        <v>47</v>
      </c>
      <c r="B122" s="40" t="s">
        <v>48</v>
      </c>
      <c r="C122" s="24"/>
      <c r="D122" s="17"/>
      <c r="E122" s="17"/>
      <c r="F122" s="17"/>
    </row>
    <row r="123" spans="1:6" ht="18.75">
      <c r="A123" s="37">
        <v>3</v>
      </c>
      <c r="B123" s="38" t="s">
        <v>49</v>
      </c>
      <c r="C123" s="24"/>
      <c r="D123" s="17"/>
      <c r="E123" s="17"/>
      <c r="F123" s="17"/>
    </row>
    <row r="124" spans="1:6" ht="18.75" hidden="1">
      <c r="A124" s="13" t="s">
        <v>50</v>
      </c>
      <c r="B124" s="40" t="s">
        <v>26</v>
      </c>
      <c r="C124" s="24"/>
      <c r="D124" s="17"/>
      <c r="E124" s="17"/>
      <c r="F124" s="17"/>
    </row>
    <row r="125" spans="1:6" ht="18.75" hidden="1">
      <c r="A125" s="13" t="s">
        <v>51</v>
      </c>
      <c r="B125" s="40" t="s">
        <v>48</v>
      </c>
      <c r="C125" s="24"/>
      <c r="D125" s="17"/>
      <c r="E125" s="17"/>
      <c r="F125" s="17"/>
    </row>
    <row r="126" spans="1:6" ht="18.75">
      <c r="A126" s="37">
        <v>4</v>
      </c>
      <c r="B126" s="38" t="s">
        <v>52</v>
      </c>
      <c r="C126" s="56">
        <f>C128</f>
        <v>59494</v>
      </c>
      <c r="D126" s="56">
        <f>D128</f>
        <v>51000</v>
      </c>
      <c r="E126" s="56">
        <f>E128</f>
        <v>103.10588235294118</v>
      </c>
      <c r="F126" s="56">
        <f>F128</f>
        <v>208.28646122157966</v>
      </c>
    </row>
    <row r="127" spans="1:6" ht="18.75">
      <c r="A127" s="13" t="s">
        <v>53</v>
      </c>
      <c r="B127" s="40" t="s">
        <v>26</v>
      </c>
      <c r="C127" s="24"/>
      <c r="D127" s="17"/>
      <c r="E127" s="17"/>
      <c r="F127" s="17"/>
    </row>
    <row r="128" spans="1:6" ht="18.75">
      <c r="A128" s="13" t="s">
        <v>54</v>
      </c>
      <c r="B128" s="40" t="s">
        <v>48</v>
      </c>
      <c r="C128" s="58">
        <v>59494</v>
      </c>
      <c r="D128" s="58">
        <v>51000</v>
      </c>
      <c r="E128" s="57">
        <f>52584/D128*100</f>
        <v>103.10588235294118</v>
      </c>
      <c r="F128" s="57">
        <f>52584/25246*100</f>
        <v>208.28646122157966</v>
      </c>
    </row>
    <row r="130" spans="4:6" ht="18.75">
      <c r="D130" s="119" t="s">
        <v>131</v>
      </c>
      <c r="E130" s="119"/>
      <c r="F130" s="119"/>
    </row>
    <row r="131" spans="2:6" ht="18.75">
      <c r="B131" s="61" t="s">
        <v>126</v>
      </c>
      <c r="D131" s="110" t="s">
        <v>130</v>
      </c>
      <c r="E131" s="110"/>
      <c r="F131" s="110"/>
    </row>
    <row r="132" spans="4:6" ht="18.75">
      <c r="D132" s="119"/>
      <c r="E132" s="119"/>
      <c r="F132" s="119"/>
    </row>
    <row r="133" spans="4:6" ht="18.75">
      <c r="D133" s="110"/>
      <c r="E133" s="110"/>
      <c r="F133" s="110"/>
    </row>
    <row r="136" spans="1:6" ht="18.75">
      <c r="A136" s="62"/>
      <c r="B136" s="62" t="s">
        <v>128</v>
      </c>
      <c r="C136" s="62"/>
      <c r="D136" s="62"/>
      <c r="E136" s="120" t="s">
        <v>129</v>
      </c>
      <c r="F136" s="120"/>
    </row>
  </sheetData>
  <sheetProtection/>
  <mergeCells count="37">
    <mergeCell ref="A1:F1"/>
    <mergeCell ref="A3:B3"/>
    <mergeCell ref="C3:F3"/>
    <mergeCell ref="A4:B4"/>
    <mergeCell ref="C4:F4"/>
    <mergeCell ref="C5:F5"/>
    <mergeCell ref="C6:F6"/>
    <mergeCell ref="A7:F7"/>
    <mergeCell ref="A8:F8"/>
    <mergeCell ref="A9:F9"/>
    <mergeCell ref="A10:F10"/>
    <mergeCell ref="A11:F11"/>
    <mergeCell ref="E12:F12"/>
    <mergeCell ref="D49:F49"/>
    <mergeCell ref="D50:F50"/>
    <mergeCell ref="D51:F51"/>
    <mergeCell ref="D52:F52"/>
    <mergeCell ref="E55:F55"/>
    <mergeCell ref="A75:F75"/>
    <mergeCell ref="A76:B76"/>
    <mergeCell ref="C76:F76"/>
    <mergeCell ref="A77:B77"/>
    <mergeCell ref="C77:F77"/>
    <mergeCell ref="C78:F78"/>
    <mergeCell ref="C79:F79"/>
    <mergeCell ref="A80:F80"/>
    <mergeCell ref="A81:F81"/>
    <mergeCell ref="A82:F82"/>
    <mergeCell ref="A83:F83"/>
    <mergeCell ref="A84:F84"/>
    <mergeCell ref="E136:F136"/>
    <mergeCell ref="A85:F85"/>
    <mergeCell ref="E86:F86"/>
    <mergeCell ref="D130:F130"/>
    <mergeCell ref="D131:F131"/>
    <mergeCell ref="D132:F132"/>
    <mergeCell ref="D133:F133"/>
  </mergeCells>
  <printOptions/>
  <pageMargins left="0.7086614173228347" right="0.2" top="0.16" bottom="0.24" header="0.31496062992125984" footer="0.31496062992125984"/>
  <pageSetup horizontalDpi="600" verticalDpi="600" orientation="portrait" paperSize="9" scale="90" r:id="rId2"/>
  <drawing r:id="rId1"/>
</worksheet>
</file>

<file path=xl/worksheets/sheet9.xml><?xml version="1.0" encoding="utf-8"?>
<worksheet xmlns="http://schemas.openxmlformats.org/spreadsheetml/2006/main" xmlns:r="http://schemas.openxmlformats.org/officeDocument/2006/relationships">
  <sheetPr>
    <tabColor indexed="8"/>
  </sheetPr>
  <dimension ref="A1:F130"/>
  <sheetViews>
    <sheetView workbookViewId="0" topLeftCell="A1">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107" t="s">
        <v>99</v>
      </c>
      <c r="B1" s="107"/>
      <c r="C1" s="107"/>
      <c r="D1" s="107"/>
      <c r="E1" s="107"/>
      <c r="F1" s="107"/>
    </row>
    <row r="2" spans="1:3" ht="15.75" customHeight="1">
      <c r="A2" s="100" t="s">
        <v>1</v>
      </c>
      <c r="B2" s="100"/>
      <c r="C2" s="4"/>
    </row>
    <row r="3" spans="1:3" ht="15.75" customHeight="1">
      <c r="A3" s="100" t="s">
        <v>2</v>
      </c>
      <c r="B3" s="100"/>
      <c r="C3" s="4"/>
    </row>
    <row r="4" spans="1:6" ht="15.75" customHeight="1">
      <c r="A4" s="101" t="s">
        <v>100</v>
      </c>
      <c r="B4" s="101"/>
      <c r="C4" s="101"/>
      <c r="D4" s="101"/>
      <c r="E4" s="101"/>
      <c r="F4" s="101"/>
    </row>
    <row r="5" spans="1:6" s="5" customFormat="1" ht="15.75" customHeight="1">
      <c r="A5" s="107" t="s">
        <v>5</v>
      </c>
      <c r="B5" s="107"/>
      <c r="C5" s="107"/>
      <c r="D5" s="107"/>
      <c r="E5" s="107"/>
      <c r="F5" s="107"/>
    </row>
    <row r="6" spans="1:6" ht="15.75" customHeight="1">
      <c r="A6" s="102" t="s">
        <v>85</v>
      </c>
      <c r="B6" s="102"/>
      <c r="C6" s="102"/>
      <c r="D6" s="102"/>
      <c r="E6" s="102"/>
      <c r="F6" s="102"/>
    </row>
    <row r="7" spans="1:6" ht="15.75" customHeight="1">
      <c r="A7" s="102" t="s">
        <v>86</v>
      </c>
      <c r="B7" s="102"/>
      <c r="C7" s="102"/>
      <c r="D7" s="102"/>
      <c r="E7" s="102"/>
      <c r="F7" s="102"/>
    </row>
    <row r="8" spans="1:6" ht="15.75" customHeight="1">
      <c r="A8" s="8"/>
      <c r="B8" s="5"/>
      <c r="C8" s="112"/>
      <c r="D8" s="112"/>
      <c r="E8" s="112" t="s">
        <v>101</v>
      </c>
      <c r="F8" s="112"/>
    </row>
    <row r="9" spans="1:6" ht="95.25" customHeight="1">
      <c r="A9" s="42" t="s">
        <v>102</v>
      </c>
      <c r="B9" s="43" t="s">
        <v>9</v>
      </c>
      <c r="C9" s="42" t="s">
        <v>103</v>
      </c>
      <c r="D9" s="42" t="s">
        <v>104</v>
      </c>
      <c r="E9" s="51" t="s">
        <v>105</v>
      </c>
      <c r="F9" s="51" t="s">
        <v>106</v>
      </c>
    </row>
    <row r="10" spans="1:6" ht="15.75" customHeight="1">
      <c r="A10" s="33">
        <v>1</v>
      </c>
      <c r="B10" s="33">
        <v>2</v>
      </c>
      <c r="C10" s="33">
        <v>3</v>
      </c>
      <c r="D10" s="33">
        <v>4</v>
      </c>
      <c r="E10" s="33" t="s">
        <v>107</v>
      </c>
      <c r="F10" s="33">
        <v>6</v>
      </c>
    </row>
    <row r="11" spans="1:6" s="5" customFormat="1" ht="15.75" customHeight="1">
      <c r="A11" s="37" t="s">
        <v>14</v>
      </c>
      <c r="B11" s="38" t="s">
        <v>108</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109</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110</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Administrator</cp:lastModifiedBy>
  <cp:lastPrinted>2024-04-09T09:29:56Z</cp:lastPrinted>
  <dcterms:created xsi:type="dcterms:W3CDTF">2016-10-14T13:52:32Z</dcterms:created>
  <dcterms:modified xsi:type="dcterms:W3CDTF">2024-04-09T09:35:51Z</dcterms:modified>
  <cp:category/>
  <cp:version/>
  <cp:contentType/>
  <cp:contentStatus/>
</cp:coreProperties>
</file>